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Primer trimestre\Cuadros Excel Web (Valores)\"/>
    </mc:Choice>
  </mc:AlternateContent>
  <bookViews>
    <workbookView xWindow="0" yWindow="0" windowWidth="21600" windowHeight="9735" tabRatio="781"/>
  </bookViews>
  <sheets>
    <sheet name="Cuadro 3 RCN" sheetId="35" r:id="rId1"/>
  </sheets>
  <definedNames>
    <definedName name="_xlnm.Print_Area" localSheetId="0">'Cuadro 3 RCN'!$A$1:$N$112</definedName>
    <definedName name="_xlnm.Print_Titles" localSheetId="0">'Cuadro 3 RCN'!$8:$13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4" i="35" l="1"/>
  <c r="C104" i="35"/>
  <c r="H103" i="35"/>
  <c r="C103" i="35"/>
  <c r="H102" i="35"/>
  <c r="C102" i="35"/>
  <c r="H101" i="35"/>
  <c r="C101" i="35"/>
  <c r="H100" i="35"/>
  <c r="C100" i="35"/>
  <c r="C99" i="35" s="1"/>
  <c r="M99" i="35"/>
  <c r="M93" i="35" s="1"/>
  <c r="L99" i="35"/>
  <c r="L93" i="35" s="1"/>
  <c r="L80" i="35" s="1"/>
  <c r="L78" i="35" s="1"/>
  <c r="K99" i="35"/>
  <c r="K93" i="35" s="1"/>
  <c r="K80" i="35" s="1"/>
  <c r="K78" i="35" s="1"/>
  <c r="J99" i="35"/>
  <c r="I99" i="35"/>
  <c r="G99" i="35"/>
  <c r="F99" i="35"/>
  <c r="E99" i="35"/>
  <c r="D99" i="35"/>
  <c r="H98" i="35"/>
  <c r="C98" i="35"/>
  <c r="H97" i="35"/>
  <c r="H94" i="35" s="1"/>
  <c r="C97" i="35"/>
  <c r="H96" i="35"/>
  <c r="C96" i="35"/>
  <c r="H95" i="35"/>
  <c r="C95" i="35"/>
  <c r="C94" i="35" s="1"/>
  <c r="M94" i="35"/>
  <c r="L94" i="35"/>
  <c r="K94" i="35"/>
  <c r="J94" i="35"/>
  <c r="J93" i="35" s="1"/>
  <c r="I94" i="35"/>
  <c r="I93" i="35" s="1"/>
  <c r="G94" i="35"/>
  <c r="G93" i="35" s="1"/>
  <c r="F94" i="35"/>
  <c r="F93" i="35" s="1"/>
  <c r="E94" i="35"/>
  <c r="D94" i="35"/>
  <c r="E93" i="35"/>
  <c r="D93" i="35"/>
  <c r="H92" i="35"/>
  <c r="C92" i="35"/>
  <c r="C90" i="35" s="1"/>
  <c r="H91" i="35"/>
  <c r="C91" i="35"/>
  <c r="M90" i="35"/>
  <c r="L90" i="35"/>
  <c r="K90" i="35"/>
  <c r="J90" i="35"/>
  <c r="I90" i="35"/>
  <c r="H90" i="35"/>
  <c r="G90" i="35"/>
  <c r="F90" i="35"/>
  <c r="E90" i="35"/>
  <c r="D90" i="35"/>
  <c r="H89" i="35"/>
  <c r="C89" i="35"/>
  <c r="H88" i="35"/>
  <c r="C88" i="35"/>
  <c r="H87" i="35"/>
  <c r="H86" i="35" s="1"/>
  <c r="C87" i="35"/>
  <c r="C86" i="35" s="1"/>
  <c r="M86" i="35"/>
  <c r="M81" i="35" s="1"/>
  <c r="M80" i="35" s="1"/>
  <c r="M78" i="35" s="1"/>
  <c r="L86" i="35"/>
  <c r="K86" i="35"/>
  <c r="J86" i="35"/>
  <c r="I86" i="35"/>
  <c r="G86" i="35"/>
  <c r="F86" i="35"/>
  <c r="E86" i="35"/>
  <c r="D86" i="35"/>
  <c r="D81" i="35" s="1"/>
  <c r="D80" i="35" s="1"/>
  <c r="D78" i="35" s="1"/>
  <c r="H85" i="35"/>
  <c r="H82" i="35" s="1"/>
  <c r="C85" i="35"/>
  <c r="H84" i="35"/>
  <c r="C84" i="35"/>
  <c r="H83" i="35"/>
  <c r="C83" i="35"/>
  <c r="C82" i="35" s="1"/>
  <c r="M82" i="35"/>
  <c r="L82" i="35"/>
  <c r="K82" i="35"/>
  <c r="J82" i="35"/>
  <c r="J81" i="35" s="1"/>
  <c r="I82" i="35"/>
  <c r="G82" i="35"/>
  <c r="G81" i="35" s="1"/>
  <c r="F82" i="35"/>
  <c r="F81" i="35" s="1"/>
  <c r="E82" i="35"/>
  <c r="D82" i="35"/>
  <c r="L81" i="35"/>
  <c r="K81" i="35"/>
  <c r="I81" i="35"/>
  <c r="E81" i="35"/>
  <c r="E80" i="35" s="1"/>
  <c r="E78" i="35" s="1"/>
  <c r="H79" i="35"/>
  <c r="C79" i="35"/>
  <c r="H77" i="35"/>
  <c r="C77" i="35"/>
  <c r="H76" i="35"/>
  <c r="C76" i="35"/>
  <c r="H75" i="35"/>
  <c r="C75" i="35"/>
  <c r="H74" i="35"/>
  <c r="C74" i="35"/>
  <c r="C73" i="35" s="1"/>
  <c r="M73" i="35"/>
  <c r="L73" i="35"/>
  <c r="K73" i="35"/>
  <c r="J73" i="35"/>
  <c r="I73" i="35"/>
  <c r="H73" i="35"/>
  <c r="G73" i="35"/>
  <c r="F73" i="35"/>
  <c r="E73" i="35"/>
  <c r="D73" i="35"/>
  <c r="H72" i="35"/>
  <c r="C72" i="35"/>
  <c r="H71" i="35"/>
  <c r="H69" i="35" s="1"/>
  <c r="H67" i="35" s="1"/>
  <c r="C71" i="35"/>
  <c r="H70" i="35"/>
  <c r="C70" i="35"/>
  <c r="C69" i="35" s="1"/>
  <c r="M69" i="35"/>
  <c r="M67" i="35" s="1"/>
  <c r="M19" i="35" s="1"/>
  <c r="L69" i="35"/>
  <c r="K69" i="35"/>
  <c r="J69" i="35"/>
  <c r="I69" i="35"/>
  <c r="G69" i="35"/>
  <c r="F69" i="35"/>
  <c r="E69" i="35"/>
  <c r="E67" i="35" s="1"/>
  <c r="D69" i="35"/>
  <c r="H68" i="35"/>
  <c r="C68" i="35"/>
  <c r="L67" i="35"/>
  <c r="K67" i="35"/>
  <c r="J67" i="35"/>
  <c r="I67" i="35"/>
  <c r="G67" i="35"/>
  <c r="F67" i="35"/>
  <c r="F59" i="35" s="1"/>
  <c r="D67" i="35"/>
  <c r="H65" i="35"/>
  <c r="C65" i="35"/>
  <c r="H64" i="35"/>
  <c r="C64" i="35"/>
  <c r="H63" i="35"/>
  <c r="H62" i="35" s="1"/>
  <c r="H60" i="35" s="1"/>
  <c r="H59" i="35" s="1"/>
  <c r="C63" i="35"/>
  <c r="M62" i="35"/>
  <c r="L62" i="35"/>
  <c r="K62" i="35"/>
  <c r="K60" i="35" s="1"/>
  <c r="J62" i="35"/>
  <c r="I62" i="35"/>
  <c r="G62" i="35"/>
  <c r="G60" i="35" s="1"/>
  <c r="F62" i="35"/>
  <c r="E62" i="35"/>
  <c r="D62" i="35"/>
  <c r="C62" i="35"/>
  <c r="H61" i="35"/>
  <c r="C61" i="35"/>
  <c r="C60" i="35" s="1"/>
  <c r="M60" i="35"/>
  <c r="M59" i="35" s="1"/>
  <c r="L60" i="35"/>
  <c r="L59" i="35" s="1"/>
  <c r="J60" i="35"/>
  <c r="I60" i="35"/>
  <c r="F60" i="35"/>
  <c r="E60" i="35"/>
  <c r="D60" i="35"/>
  <c r="D59" i="35" s="1"/>
  <c r="J59" i="35"/>
  <c r="I59" i="35"/>
  <c r="H58" i="35"/>
  <c r="C58" i="35"/>
  <c r="H57" i="35"/>
  <c r="C57" i="35"/>
  <c r="H56" i="35"/>
  <c r="C56" i="35"/>
  <c r="H55" i="35"/>
  <c r="C55" i="35"/>
  <c r="H54" i="35"/>
  <c r="C54" i="35"/>
  <c r="H53" i="35"/>
  <c r="C53" i="35"/>
  <c r="H52" i="35"/>
  <c r="C52" i="35"/>
  <c r="H51" i="35"/>
  <c r="C51" i="35"/>
  <c r="H50" i="35"/>
  <c r="C50" i="35"/>
  <c r="H49" i="35"/>
  <c r="C49" i="35"/>
  <c r="H48" i="35"/>
  <c r="C48" i="35"/>
  <c r="C47" i="35" s="1"/>
  <c r="C22" i="35" s="1"/>
  <c r="M47" i="35"/>
  <c r="L47" i="35"/>
  <c r="K47" i="35"/>
  <c r="J47" i="35"/>
  <c r="I47" i="35"/>
  <c r="H47" i="35"/>
  <c r="H22" i="35" s="1"/>
  <c r="H19" i="35" s="1"/>
  <c r="H16" i="35" s="1"/>
  <c r="G47" i="35"/>
  <c r="F47" i="35"/>
  <c r="E47" i="35"/>
  <c r="D47" i="35"/>
  <c r="H46" i="35"/>
  <c r="C46" i="35"/>
  <c r="H45" i="35"/>
  <c r="C45" i="35"/>
  <c r="H44" i="35"/>
  <c r="C44" i="35"/>
  <c r="H43" i="35"/>
  <c r="C43" i="35"/>
  <c r="H42" i="35"/>
  <c r="C42" i="35"/>
  <c r="H41" i="35"/>
  <c r="C41" i="35"/>
  <c r="H40" i="35"/>
  <c r="C40" i="35"/>
  <c r="H39" i="35"/>
  <c r="C39" i="35"/>
  <c r="H38" i="35"/>
  <c r="C38" i="35"/>
  <c r="H37" i="35"/>
  <c r="C37" i="35"/>
  <c r="C35" i="35" s="1"/>
  <c r="H36" i="35"/>
  <c r="H35" i="35" s="1"/>
  <c r="H34" i="35" s="1"/>
  <c r="C36" i="35"/>
  <c r="M35" i="35"/>
  <c r="L35" i="35"/>
  <c r="K35" i="35"/>
  <c r="K34" i="35" s="1"/>
  <c r="J35" i="35"/>
  <c r="I35" i="35"/>
  <c r="G35" i="35"/>
  <c r="G34" i="35" s="1"/>
  <c r="F35" i="35"/>
  <c r="E35" i="35"/>
  <c r="E21" i="35" s="1"/>
  <c r="D35" i="35"/>
  <c r="M34" i="35"/>
  <c r="L34" i="35"/>
  <c r="J34" i="35"/>
  <c r="I34" i="35"/>
  <c r="F34" i="35"/>
  <c r="D34" i="35"/>
  <c r="H33" i="35"/>
  <c r="C33" i="35"/>
  <c r="H32" i="35"/>
  <c r="C32" i="35"/>
  <c r="H31" i="35"/>
  <c r="C31" i="35"/>
  <c r="H30" i="35"/>
  <c r="C30" i="35"/>
  <c r="M29" i="35"/>
  <c r="L29" i="35"/>
  <c r="K29" i="35"/>
  <c r="K22" i="35" s="1"/>
  <c r="J29" i="35"/>
  <c r="I29" i="35"/>
  <c r="H29" i="35"/>
  <c r="G29" i="35"/>
  <c r="F29" i="35"/>
  <c r="E29" i="35"/>
  <c r="D29" i="35"/>
  <c r="C29" i="35"/>
  <c r="H28" i="35"/>
  <c r="C28" i="35"/>
  <c r="H27" i="35"/>
  <c r="C27" i="35"/>
  <c r="C24" i="35" s="1"/>
  <c r="H26" i="35"/>
  <c r="C26" i="35"/>
  <c r="H25" i="35"/>
  <c r="C25" i="35"/>
  <c r="M24" i="35"/>
  <c r="L24" i="35"/>
  <c r="K24" i="35"/>
  <c r="J24" i="35"/>
  <c r="J23" i="35" s="1"/>
  <c r="I24" i="35"/>
  <c r="H24" i="35"/>
  <c r="H21" i="35" s="1"/>
  <c r="G24" i="35"/>
  <c r="F24" i="35"/>
  <c r="F21" i="35" s="1"/>
  <c r="E24" i="35"/>
  <c r="D24" i="35"/>
  <c r="M23" i="35"/>
  <c r="L23" i="35"/>
  <c r="I23" i="35"/>
  <c r="G23" i="35"/>
  <c r="E23" i="35"/>
  <c r="D23" i="35"/>
  <c r="M22" i="35"/>
  <c r="L22" i="35"/>
  <c r="J22" i="35"/>
  <c r="I22" i="35"/>
  <c r="G22" i="35"/>
  <c r="F22" i="35"/>
  <c r="F19" i="35" s="1"/>
  <c r="F16" i="35" s="1"/>
  <c r="E22" i="35"/>
  <c r="D22" i="35"/>
  <c r="D19" i="35" s="1"/>
  <c r="M21" i="35"/>
  <c r="L21" i="35"/>
  <c r="L20" i="35" s="1"/>
  <c r="K21" i="35"/>
  <c r="J21" i="35"/>
  <c r="I21" i="35"/>
  <c r="G21" i="35"/>
  <c r="G20" i="35" s="1"/>
  <c r="D21" i="35"/>
  <c r="M20" i="35"/>
  <c r="J20" i="35"/>
  <c r="I20" i="35"/>
  <c r="L19" i="35"/>
  <c r="J19" i="35"/>
  <c r="J17" i="35" s="1"/>
  <c r="I19" i="35"/>
  <c r="I16" i="35" s="1"/>
  <c r="G19" i="35"/>
  <c r="M18" i="35"/>
  <c r="M14" i="35" s="1"/>
  <c r="L18" i="35"/>
  <c r="L14" i="35" s="1"/>
  <c r="J18" i="35"/>
  <c r="I18" i="35"/>
  <c r="I17" i="35" s="1"/>
  <c r="D18" i="35"/>
  <c r="D17" i="35" s="1"/>
  <c r="L16" i="35"/>
  <c r="J16" i="35"/>
  <c r="G16" i="35"/>
  <c r="J15" i="35"/>
  <c r="I15" i="35"/>
  <c r="D15" i="35"/>
  <c r="J14" i="35"/>
  <c r="I14" i="35"/>
  <c r="H99" i="35" l="1"/>
  <c r="H93" i="35" s="1"/>
  <c r="F18" i="35"/>
  <c r="F20" i="35"/>
  <c r="C23" i="35"/>
  <c r="C21" i="35"/>
  <c r="K19" i="35"/>
  <c r="K16" i="35" s="1"/>
  <c r="K20" i="35"/>
  <c r="F80" i="35"/>
  <c r="F78" i="35" s="1"/>
  <c r="H81" i="35"/>
  <c r="E59" i="35"/>
  <c r="E19" i="35"/>
  <c r="E16" i="35" s="1"/>
  <c r="G59" i="35"/>
  <c r="G18" i="35"/>
  <c r="H18" i="35"/>
  <c r="H20" i="35"/>
  <c r="K18" i="35"/>
  <c r="K59" i="35"/>
  <c r="G80" i="35"/>
  <c r="G78" i="35" s="1"/>
  <c r="L105" i="35"/>
  <c r="C34" i="35"/>
  <c r="M16" i="35"/>
  <c r="M17" i="35"/>
  <c r="J80" i="35"/>
  <c r="J78" i="35" s="1"/>
  <c r="J105" i="35" s="1"/>
  <c r="I105" i="35"/>
  <c r="M105" i="35"/>
  <c r="E18" i="35"/>
  <c r="E20" i="35"/>
  <c r="C67" i="35"/>
  <c r="C59" i="35" s="1"/>
  <c r="C93" i="35"/>
  <c r="D14" i="35"/>
  <c r="D105" i="35" s="1"/>
  <c r="D16" i="35"/>
  <c r="I80" i="35"/>
  <c r="I78" i="35" s="1"/>
  <c r="C81" i="35"/>
  <c r="C80" i="35" s="1"/>
  <c r="C78" i="35" s="1"/>
  <c r="L17" i="35"/>
  <c r="F23" i="35"/>
  <c r="E34" i="35"/>
  <c r="D20" i="35"/>
  <c r="L15" i="35"/>
  <c r="H23" i="35"/>
  <c r="M15" i="35"/>
  <c r="K23" i="35"/>
  <c r="H80" i="35" l="1"/>
  <c r="H78" i="35" s="1"/>
  <c r="C19" i="35"/>
  <c r="C16" i="35" s="1"/>
  <c r="E14" i="35"/>
  <c r="E105" i="35" s="1"/>
  <c r="E15" i="35"/>
  <c r="E17" i="35"/>
  <c r="K14" i="35"/>
  <c r="K105" i="35" s="1"/>
  <c r="K15" i="35"/>
  <c r="K17" i="35"/>
  <c r="C18" i="35"/>
  <c r="C20" i="35"/>
  <c r="H15" i="35"/>
  <c r="H17" i="35"/>
  <c r="H14" i="35"/>
  <c r="H105" i="35" s="1"/>
  <c r="G14" i="35"/>
  <c r="G105" i="35" s="1"/>
  <c r="G15" i="35"/>
  <c r="G17" i="35"/>
  <c r="F14" i="35"/>
  <c r="F105" i="35" s="1"/>
  <c r="F15" i="35"/>
  <c r="F17" i="35"/>
  <c r="C15" i="35" l="1"/>
  <c r="C14" i="35" s="1"/>
  <c r="C105" i="35" s="1"/>
  <c r="C17" i="35"/>
</calcChain>
</file>

<file path=xl/sharedStrings.xml><?xml version="1.0" encoding="utf-8"?>
<sst xmlns="http://schemas.openxmlformats.org/spreadsheetml/2006/main" count="130" uniqueCount="96">
  <si>
    <t>Cuadro 3. RESUMEN DE LOS COMPONENTES NORMALIZADOS DE LA BALANZA DE PAGOS</t>
  </si>
  <si>
    <t>Resumen de los componentes normalizados</t>
  </si>
  <si>
    <t>Partida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</si>
  <si>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</si>
  <si>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</si>
  <si>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</si>
  <si>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</si>
  <si>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</si>
  <si>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</si>
  <si>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</si>
  <si>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</si>
  <si>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</si>
  <si>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</si>
  <si>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</si>
  <si>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</si>
  <si>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 xml:space="preserve"> I.   Cuenta corriente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</si>
  <si>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</si>
  <si>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</si>
  <si>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Bienes, servicios y renta (netos)</t>
  </si>
  <si>
    <t xml:space="preserve">      Exportación de bienes, servicios y renta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</si>
  <si>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</si>
  <si>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</si>
  <si>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</si>
  <si>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</si>
  <si>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</si>
  <si>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</si>
  <si>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</si>
  <si>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</si>
  <si>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</si>
  <si>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</si>
  <si>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</si>
  <si>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</si>
  <si>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</si>
  <si>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</si>
  <si>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</si>
  <si>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</si>
  <si>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</si>
  <si>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</si>
  <si>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</si>
  <si>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</si>
  <si>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</si>
  <si>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</si>
  <si>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</si>
  <si>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</si>
  <si>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</si>
  <si>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</si>
  <si>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</si>
  <si>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</si>
  <si>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</si>
  <si>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</si>
  <si>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</si>
  <si>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</si>
  <si>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</si>
  <si>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</si>
  <si>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</si>
  <si>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</si>
  <si>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</si>
  <si>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</si>
  <si>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</si>
  <si>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</si>
  <si>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</si>
  <si>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</si>
  <si>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</si>
  <si>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</si>
  <si>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</si>
  <si>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</si>
  <si>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</si>
  <si>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</si>
  <si>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</si>
  <si>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</si>
  <si>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</si>
  <si>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</si>
  <si>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</si>
  <si>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</si>
  <si>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</si>
  <si>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</si>
  <si>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</si>
  <si>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</si>
  <si>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</si>
  <si>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</si>
  <si>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</si>
  <si>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</si>
  <si>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</si>
  <si>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</si>
  <si>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</si>
  <si>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</si>
  <si>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 xml:space="preserve">      C.  Renta (neta) (Continuación):</t>
  </si>
  <si>
    <t>Línea núm.</t>
  </si>
  <si>
    <t>NOTA: La diferencia que se observa entre el total y los parciales se debe al redondeo.</t>
  </si>
  <si>
    <t>2021 (P)</t>
  </si>
  <si>
    <t>(En millones de balboas)</t>
  </si>
  <si>
    <t>0.0 Cuando la cantidad es menor a la unidad o fracción decimal adoptada, para la expresión del dato.</t>
  </si>
  <si>
    <t>DE PANAMÁ, SEGÚN PARTIDA: AÑOS 2021-22 Y PRIMER TRIMESTRE 2023</t>
  </si>
  <si>
    <t>2022 (P)</t>
  </si>
  <si>
    <t>2023 (E)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</si>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</sst>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2" fillId="3" borderId="2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4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2" borderId="10" xfId="0" applyNumberFormat="1" applyFont="1" applyFill="1" applyBorder="1"/>
    <xf numFmtId="0" fontId="1" fillId="2" borderId="6" xfId="0" applyNumberFormat="1" applyFont="1" applyFill="1" applyBorder="1" applyAlignment="1" applyProtection="1">
      <alignment horizontal="left"/>
    </xf>
    <xf numFmtId="164" fontId="1" fillId="4" borderId="6" xfId="0" applyNumberFormat="1" applyFont="1" applyFill="1" applyBorder="1" applyAlignment="1" applyProtection="1">
      <alignment horizontal="right"/>
    </xf>
    <xf numFmtId="164" fontId="2" fillId="4" borderId="6" xfId="0" applyNumberFormat="1" applyFont="1" applyFill="1" applyBorder="1" applyAlignment="1" applyProtection="1">
      <alignment horizontal="right"/>
    </xf>
    <xf numFmtId="0" fontId="1" fillId="2" borderId="6" xfId="0" quotePrefix="1" applyNumberFormat="1" applyFont="1" applyFill="1" applyBorder="1" applyAlignment="1" applyProtection="1">
      <alignment horizontal="left"/>
    </xf>
    <xf numFmtId="164" fontId="4" fillId="4" borderId="6" xfId="0" applyNumberFormat="1" applyFont="1" applyFill="1" applyBorder="1" applyAlignment="1" applyProtection="1">
      <alignment horizontal="right"/>
    </xf>
    <xf numFmtId="0" fontId="1" fillId="2" borderId="9" xfId="0" applyNumberFormat="1" applyFont="1" applyFill="1" applyBorder="1"/>
    <xf numFmtId="0" fontId="1" fillId="2" borderId="14" xfId="0" applyNumberFormat="1" applyFont="1" applyFill="1" applyBorder="1"/>
    <xf numFmtId="0" fontId="1" fillId="2" borderId="7" xfId="0" applyNumberFormat="1" applyFont="1" applyFill="1" applyBorder="1"/>
    <xf numFmtId="0" fontId="1" fillId="2" borderId="2" xfId="0" applyNumberFormat="1" applyFont="1" applyFill="1" applyBorder="1" applyAlignment="1"/>
    <xf numFmtId="0" fontId="1" fillId="2" borderId="0" xfId="0" applyNumberFormat="1" applyFont="1" applyFill="1"/>
    <xf numFmtId="0" fontId="2" fillId="2" borderId="0" xfId="0" applyNumberFormat="1" applyFont="1" applyFill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2" fillId="4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>
      <alignment horizontal="right"/>
    </xf>
    <xf numFmtId="0" fontId="5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/>
    <xf numFmtId="0" fontId="1" fillId="4" borderId="14" xfId="0" applyNumberFormat="1" applyFont="1" applyFill="1" applyBorder="1" applyAlignment="1" applyProtection="1"/>
    <xf numFmtId="0" fontId="1" fillId="4" borderId="0" xfId="0" applyNumberFormat="1" applyFont="1" applyFill="1" applyBorder="1" applyAlignment="1" applyProtection="1"/>
    <xf numFmtId="0" fontId="1" fillId="2" borderId="6" xfId="0" applyNumberFormat="1" applyFont="1" applyFill="1" applyBorder="1" applyAlignment="1" applyProtection="1">
      <alignment horizontal="left" indent="1"/>
    </xf>
    <xf numFmtId="165" fontId="2" fillId="3" borderId="11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0" fontId="1" fillId="4" borderId="2" xfId="0" applyNumberFormat="1" applyFont="1" applyFill="1" applyBorder="1" applyAlignment="1"/>
    <xf numFmtId="0" fontId="1" fillId="0" borderId="0" xfId="0" applyNumberFormat="1" applyFont="1" applyFill="1"/>
    <xf numFmtId="0" fontId="1" fillId="0" borderId="0" xfId="0" applyNumberFormat="1" applyFo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9" customWidth="1"/>
    <col min="2" max="2" width="60.7109375" style="22" customWidth="1"/>
    <col min="3" max="3" width="11" style="19" customWidth="1"/>
    <col min="4" max="7" width="8.7109375" style="19" customWidth="1"/>
    <col min="8" max="12" width="17.7109375" style="19" customWidth="1"/>
    <col min="13" max="13" width="18" style="19" customWidth="1"/>
    <col min="14" max="14" width="6.7109375" style="19" customWidth="1"/>
    <col min="15" max="16384" width="11.42578125" style="19"/>
  </cols>
  <sheetData>
    <row r="1" spans="1:14" ht="12.75" customHeight="1" x14ac:dyDescent="0.2">
      <c r="A1" s="47" t="s">
        <v>11</v>
      </c>
      <c r="B1" s="47"/>
      <c r="C1" s="47"/>
      <c r="D1" s="47"/>
      <c r="E1" s="47"/>
      <c r="F1" s="47"/>
      <c r="G1" s="47"/>
      <c r="H1" s="47" t="s">
        <v>11</v>
      </c>
      <c r="I1" s="47"/>
      <c r="J1" s="47"/>
      <c r="K1" s="47"/>
      <c r="L1" s="47"/>
      <c r="M1" s="47"/>
      <c r="N1" s="47"/>
    </row>
    <row r="2" spans="1:14" ht="12.75" customHeight="1" x14ac:dyDescent="0.2">
      <c r="A2" s="48" t="s">
        <v>12</v>
      </c>
      <c r="B2" s="48"/>
      <c r="C2" s="48"/>
      <c r="D2" s="48"/>
      <c r="E2" s="48"/>
      <c r="F2" s="48"/>
      <c r="G2" s="48"/>
      <c r="H2" s="48" t="s">
        <v>12</v>
      </c>
      <c r="I2" s="48"/>
      <c r="J2" s="48"/>
      <c r="K2" s="48"/>
      <c r="L2" s="48"/>
      <c r="M2" s="48"/>
      <c r="N2" s="48"/>
    </row>
    <row r="3" spans="1:14" ht="12.75" customHeight="1" x14ac:dyDescent="0.2">
      <c r="A3" s="47" t="s">
        <v>13</v>
      </c>
      <c r="B3" s="47"/>
      <c r="C3" s="47"/>
      <c r="D3" s="47"/>
      <c r="E3" s="47"/>
      <c r="F3" s="47"/>
      <c r="G3" s="47"/>
      <c r="H3" s="47" t="s">
        <v>13</v>
      </c>
      <c r="I3" s="47"/>
      <c r="J3" s="47"/>
      <c r="K3" s="47"/>
      <c r="L3" s="47"/>
      <c r="M3" s="47"/>
      <c r="N3" s="47"/>
    </row>
    <row r="4" spans="1:14" ht="6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 s="20" customFormat="1" ht="12.75" customHeight="1" x14ac:dyDescent="0.2">
      <c r="A5" s="50" t="s">
        <v>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51" t="s">
        <v>0</v>
      </c>
    </row>
    <row r="6" spans="1:14" s="20" customFormat="1" ht="12.75" customHeight="1" x14ac:dyDescent="0.2">
      <c r="A6" s="50" t="s">
        <v>92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51" t="s">
        <v>92</v>
      </c>
    </row>
    <row r="7" spans="1:14" ht="6" customHeight="1" x14ac:dyDescent="0.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4" ht="14.1" customHeight="1" x14ac:dyDescent="0.2">
      <c r="A8" s="52" t="s">
        <v>87</v>
      </c>
      <c r="B8" s="1"/>
      <c r="C8" s="32" t="s">
        <v>1</v>
      </c>
      <c r="D8" s="33"/>
      <c r="E8" s="33"/>
      <c r="F8" s="33"/>
      <c r="G8" s="34"/>
      <c r="H8" s="35" t="s">
        <v>1</v>
      </c>
      <c r="I8" s="36"/>
      <c r="J8" s="36"/>
      <c r="K8" s="36"/>
      <c r="L8" s="36"/>
      <c r="M8" s="37"/>
      <c r="N8" s="53" t="s">
        <v>87</v>
      </c>
    </row>
    <row r="9" spans="1:14" ht="14.1" customHeight="1" x14ac:dyDescent="0.2">
      <c r="A9" s="54"/>
      <c r="B9" s="2"/>
      <c r="C9" s="38" t="s">
        <v>90</v>
      </c>
      <c r="D9" s="39"/>
      <c r="E9" s="39"/>
      <c r="F9" s="39"/>
      <c r="G9" s="40"/>
      <c r="H9" s="41" t="s">
        <v>90</v>
      </c>
      <c r="I9" s="42"/>
      <c r="J9" s="42"/>
      <c r="K9" s="42"/>
      <c r="L9" s="42"/>
      <c r="M9" s="43"/>
      <c r="N9" s="55"/>
    </row>
    <row r="10" spans="1:14" ht="14.1" customHeight="1" x14ac:dyDescent="0.2">
      <c r="A10" s="54"/>
      <c r="B10" s="3" t="s">
        <v>2</v>
      </c>
      <c r="C10" s="44" t="s">
        <v>89</v>
      </c>
      <c r="D10" s="45"/>
      <c r="E10" s="45"/>
      <c r="F10" s="45"/>
      <c r="G10" s="46"/>
      <c r="H10" s="44" t="s">
        <v>93</v>
      </c>
      <c r="I10" s="45"/>
      <c r="J10" s="45"/>
      <c r="K10" s="45"/>
      <c r="L10" s="46"/>
      <c r="M10" s="31" t="s">
        <v>94</v>
      </c>
      <c r="N10" s="55"/>
    </row>
    <row r="11" spans="1:14" ht="14.1" customHeight="1" x14ac:dyDescent="0.2">
      <c r="A11" s="54"/>
      <c r="B11" s="2"/>
      <c r="C11" s="56" t="s">
        <v>3</v>
      </c>
      <c r="D11" s="57" t="s">
        <v>4</v>
      </c>
      <c r="E11" s="58"/>
      <c r="F11" s="58"/>
      <c r="G11" s="59"/>
      <c r="H11" s="56" t="s">
        <v>3</v>
      </c>
      <c r="I11" s="41" t="s">
        <v>4</v>
      </c>
      <c r="J11" s="42"/>
      <c r="K11" s="42"/>
      <c r="L11" s="43"/>
      <c r="M11" s="60" t="s">
        <v>95</v>
      </c>
      <c r="N11" s="55"/>
    </row>
    <row r="12" spans="1:14" ht="14.1" customHeight="1" x14ac:dyDescent="0.2">
      <c r="A12" s="61"/>
      <c r="B12" s="4"/>
      <c r="C12" s="38"/>
      <c r="D12" s="5" t="s">
        <v>5</v>
      </c>
      <c r="E12" s="5" t="s">
        <v>6</v>
      </c>
      <c r="F12" s="5" t="s">
        <v>7</v>
      </c>
      <c r="G12" s="5" t="s">
        <v>8</v>
      </c>
      <c r="H12" s="38"/>
      <c r="I12" s="5" t="s">
        <v>5</v>
      </c>
      <c r="J12" s="5" t="s">
        <v>6</v>
      </c>
      <c r="K12" s="5" t="s">
        <v>7</v>
      </c>
      <c r="L12" s="5" t="s">
        <v>8</v>
      </c>
      <c r="M12" s="62"/>
      <c r="N12" s="63"/>
    </row>
    <row r="13" spans="1:14" ht="6" customHeight="1" x14ac:dyDescent="0.2">
      <c r="A13" s="6"/>
      <c r="B13" s="18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7"/>
    </row>
    <row r="14" spans="1:14" ht="15.95" customHeight="1" x14ac:dyDescent="0.2">
      <c r="A14" s="8">
        <v>1</v>
      </c>
      <c r="B14" s="10" t="s">
        <v>15</v>
      </c>
      <c r="C14" s="12">
        <f>C15+C16</f>
        <v>-2050.6664727500029</v>
      </c>
      <c r="D14" s="12">
        <f t="shared" ref="D14:G14" si="0">D18+D19+D73</f>
        <v>-371.98541523999904</v>
      </c>
      <c r="E14" s="12">
        <f t="shared" si="0"/>
        <v>-322.77652803000001</v>
      </c>
      <c r="F14" s="12">
        <f t="shared" si="0"/>
        <v>-657.98702026999865</v>
      </c>
      <c r="G14" s="12">
        <f t="shared" si="0"/>
        <v>-697.91750921000039</v>
      </c>
      <c r="H14" s="12">
        <f>H18+H19+H73</f>
        <v>-3001.4833785599994</v>
      </c>
      <c r="I14" s="12">
        <f t="shared" ref="I14:M14" si="1">I18+I19+I73</f>
        <v>-648.05116512000109</v>
      </c>
      <c r="J14" s="12">
        <f t="shared" si="1"/>
        <v>209.09656450999967</v>
      </c>
      <c r="K14" s="12">
        <f t="shared" si="1"/>
        <v>-3016.8401441699957</v>
      </c>
      <c r="L14" s="12">
        <f t="shared" si="1"/>
        <v>454.31136622000145</v>
      </c>
      <c r="M14" s="12">
        <f t="shared" si="1"/>
        <v>1101.7891960399998</v>
      </c>
      <c r="N14" s="9">
        <v>1</v>
      </c>
    </row>
    <row r="15" spans="1:14" ht="14.1" customHeight="1" x14ac:dyDescent="0.2">
      <c r="A15" s="8">
        <v>2</v>
      </c>
      <c r="B15" s="30" t="s">
        <v>16</v>
      </c>
      <c r="C15" s="11">
        <f t="shared" ref="C15:M16" si="2">C18+C74</f>
        <v>29076.339198459998</v>
      </c>
      <c r="D15" s="11">
        <f t="shared" si="2"/>
        <v>6393.8051855400008</v>
      </c>
      <c r="E15" s="11">
        <f t="shared" si="2"/>
        <v>6671.8242086600003</v>
      </c>
      <c r="F15" s="11">
        <f t="shared" si="2"/>
        <v>7605.1006139400006</v>
      </c>
      <c r="G15" s="11">
        <f t="shared" si="2"/>
        <v>8405.6091903199995</v>
      </c>
      <c r="H15" s="11">
        <f t="shared" si="2"/>
        <v>38456.601116959995</v>
      </c>
      <c r="I15" s="11">
        <f t="shared" si="2"/>
        <v>8970.4616853099997</v>
      </c>
      <c r="J15" s="11">
        <f t="shared" si="2"/>
        <v>9674.4389690099997</v>
      </c>
      <c r="K15" s="11">
        <f t="shared" si="2"/>
        <v>9758.2542894000017</v>
      </c>
      <c r="L15" s="11">
        <f t="shared" si="2"/>
        <v>10053.44617324</v>
      </c>
      <c r="M15" s="11">
        <f t="shared" si="2"/>
        <v>11018.022722600001</v>
      </c>
      <c r="N15" s="9">
        <v>2</v>
      </c>
    </row>
    <row r="16" spans="1:14" ht="14.1" customHeight="1" x14ac:dyDescent="0.2">
      <c r="A16" s="8">
        <v>3</v>
      </c>
      <c r="B16" s="30" t="s">
        <v>17</v>
      </c>
      <c r="C16" s="11">
        <f t="shared" si="2"/>
        <v>-31127.005671210001</v>
      </c>
      <c r="D16" s="11">
        <f t="shared" si="2"/>
        <v>-6765.7906007799993</v>
      </c>
      <c r="E16" s="11">
        <f t="shared" si="2"/>
        <v>-6994.6007366900003</v>
      </c>
      <c r="F16" s="11">
        <f t="shared" si="2"/>
        <v>-8263.08763421</v>
      </c>
      <c r="G16" s="11">
        <f t="shared" si="2"/>
        <v>-9103.5266995300008</v>
      </c>
      <c r="H16" s="11">
        <f t="shared" si="2"/>
        <v>-41458.084495520001</v>
      </c>
      <c r="I16" s="11">
        <f t="shared" si="2"/>
        <v>-9618.512850430001</v>
      </c>
      <c r="J16" s="11">
        <f t="shared" si="2"/>
        <v>-9465.3424045000011</v>
      </c>
      <c r="K16" s="11">
        <f t="shared" si="2"/>
        <v>-12775.094433569997</v>
      </c>
      <c r="L16" s="11">
        <f t="shared" si="2"/>
        <v>-9599.1348070199983</v>
      </c>
      <c r="M16" s="11">
        <f t="shared" si="2"/>
        <v>-9916.2335265599995</v>
      </c>
      <c r="N16" s="9">
        <v>3</v>
      </c>
    </row>
    <row r="17" spans="1:14" ht="15" customHeight="1" x14ac:dyDescent="0.2">
      <c r="A17" s="8">
        <v>4</v>
      </c>
      <c r="B17" s="10" t="s">
        <v>18</v>
      </c>
      <c r="C17" s="12">
        <f>C18+C19</f>
        <v>-2232.4002189200037</v>
      </c>
      <c r="D17" s="12">
        <f t="shared" ref="D17:M17" si="3">D18+D19</f>
        <v>-386.91473588999906</v>
      </c>
      <c r="E17" s="12">
        <f t="shared" si="3"/>
        <v>-347.55301340000005</v>
      </c>
      <c r="F17" s="12">
        <f t="shared" si="3"/>
        <v>-702.81156460999864</v>
      </c>
      <c r="G17" s="12">
        <f t="shared" si="3"/>
        <v>-795.12090502000046</v>
      </c>
      <c r="H17" s="12">
        <f t="shared" si="3"/>
        <v>-2956.9840997499996</v>
      </c>
      <c r="I17" s="12">
        <f t="shared" si="3"/>
        <v>-646.00751328000115</v>
      </c>
      <c r="J17" s="12">
        <f t="shared" si="3"/>
        <v>210.51161875999969</v>
      </c>
      <c r="K17" s="12">
        <f t="shared" si="3"/>
        <v>-2996.8505556399959</v>
      </c>
      <c r="L17" s="12">
        <f t="shared" si="3"/>
        <v>475.36235041000145</v>
      </c>
      <c r="M17" s="12">
        <f t="shared" si="3"/>
        <v>1101.3876909299997</v>
      </c>
      <c r="N17" s="9">
        <v>4</v>
      </c>
    </row>
    <row r="18" spans="1:14" ht="14.1" customHeight="1" x14ac:dyDescent="0.2">
      <c r="A18" s="8">
        <v>5</v>
      </c>
      <c r="B18" s="30" t="s">
        <v>19</v>
      </c>
      <c r="C18" s="11">
        <f>C21+C60</f>
        <v>28107.115708559999</v>
      </c>
      <c r="D18" s="11">
        <f t="shared" ref="D18:M18" si="4">D21+D60</f>
        <v>6221.6914265900004</v>
      </c>
      <c r="E18" s="11">
        <f t="shared" si="4"/>
        <v>6452.8258605800002</v>
      </c>
      <c r="F18" s="11">
        <f t="shared" si="4"/>
        <v>7356.3914968800009</v>
      </c>
      <c r="G18" s="11">
        <f t="shared" si="4"/>
        <v>8076.2069245100001</v>
      </c>
      <c r="H18" s="11">
        <f t="shared" si="4"/>
        <v>37573.668806269998</v>
      </c>
      <c r="I18" s="11">
        <f t="shared" si="4"/>
        <v>8783.3312720699996</v>
      </c>
      <c r="J18" s="11">
        <f t="shared" si="4"/>
        <v>9443.8790504799999</v>
      </c>
      <c r="K18" s="11">
        <f t="shared" si="4"/>
        <v>9540.1072486300018</v>
      </c>
      <c r="L18" s="11">
        <f t="shared" si="4"/>
        <v>9806.35123509</v>
      </c>
      <c r="M18" s="11">
        <f t="shared" si="4"/>
        <v>10827.09618941</v>
      </c>
      <c r="N18" s="9">
        <v>5</v>
      </c>
    </row>
    <row r="19" spans="1:14" ht="14.1" customHeight="1" x14ac:dyDescent="0.2">
      <c r="A19" s="8">
        <v>6</v>
      </c>
      <c r="B19" s="30" t="s">
        <v>20</v>
      </c>
      <c r="C19" s="11">
        <f>C22+C67</f>
        <v>-30339.515927480003</v>
      </c>
      <c r="D19" s="11">
        <f t="shared" ref="D19:M19" si="5">D22+D67</f>
        <v>-6608.6061624799995</v>
      </c>
      <c r="E19" s="11">
        <f t="shared" si="5"/>
        <v>-6800.3788739800002</v>
      </c>
      <c r="F19" s="11">
        <f t="shared" si="5"/>
        <v>-8059.2030614899995</v>
      </c>
      <c r="G19" s="11">
        <f t="shared" si="5"/>
        <v>-8871.3278295300006</v>
      </c>
      <c r="H19" s="11">
        <f t="shared" si="5"/>
        <v>-40530.652906019997</v>
      </c>
      <c r="I19" s="11">
        <f t="shared" si="5"/>
        <v>-9429.3387853500008</v>
      </c>
      <c r="J19" s="11">
        <f t="shared" si="5"/>
        <v>-9233.3674317200002</v>
      </c>
      <c r="K19" s="11">
        <f t="shared" si="5"/>
        <v>-12536.957804269998</v>
      </c>
      <c r="L19" s="11">
        <f t="shared" si="5"/>
        <v>-9330.9888846799986</v>
      </c>
      <c r="M19" s="11">
        <f t="shared" si="5"/>
        <v>-9725.7084984800003</v>
      </c>
      <c r="N19" s="9">
        <v>6</v>
      </c>
    </row>
    <row r="20" spans="1:14" ht="15" customHeight="1" x14ac:dyDescent="0.2">
      <c r="A20" s="8">
        <v>7</v>
      </c>
      <c r="B20" s="10" t="s">
        <v>21</v>
      </c>
      <c r="C20" s="12">
        <f>C21+C22</f>
        <v>2602.064175939995</v>
      </c>
      <c r="D20" s="12">
        <f t="shared" ref="D20:M20" si="6">D21+D22</f>
        <v>758.99168153000119</v>
      </c>
      <c r="E20" s="12">
        <f t="shared" si="6"/>
        <v>598.23217094000029</v>
      </c>
      <c r="F20" s="12">
        <f t="shared" si="6"/>
        <v>715.23689411000032</v>
      </c>
      <c r="G20" s="12">
        <f t="shared" si="6"/>
        <v>529.60342936000052</v>
      </c>
      <c r="H20" s="12">
        <f t="shared" si="6"/>
        <v>6.2367064700010815</v>
      </c>
      <c r="I20" s="12">
        <f t="shared" si="6"/>
        <v>449.45604438999999</v>
      </c>
      <c r="J20" s="12">
        <f t="shared" si="6"/>
        <v>940.52396515999862</v>
      </c>
      <c r="K20" s="12">
        <f t="shared" si="6"/>
        <v>-2147.0198473699966</v>
      </c>
      <c r="L20" s="12">
        <f t="shared" si="6"/>
        <v>763.27654429000177</v>
      </c>
      <c r="M20" s="12">
        <f t="shared" si="6"/>
        <v>2144.5147884199996</v>
      </c>
      <c r="N20" s="9">
        <v>7</v>
      </c>
    </row>
    <row r="21" spans="1:14" ht="14.1" customHeight="1" x14ac:dyDescent="0.2">
      <c r="A21" s="8">
        <v>8</v>
      </c>
      <c r="B21" s="30" t="s">
        <v>22</v>
      </c>
      <c r="C21" s="11">
        <f>C24+C35</f>
        <v>26883.543536019999</v>
      </c>
      <c r="D21" s="11">
        <f t="shared" ref="D21:M21" si="7">D24+D35</f>
        <v>5845.5501814300005</v>
      </c>
      <c r="E21" s="11">
        <f t="shared" si="7"/>
        <v>6185.3798397600003</v>
      </c>
      <c r="F21" s="11">
        <f t="shared" si="7"/>
        <v>7072.4287234600006</v>
      </c>
      <c r="G21" s="11">
        <f t="shared" si="7"/>
        <v>7780.1847913700003</v>
      </c>
      <c r="H21" s="11">
        <f t="shared" si="7"/>
        <v>35434.601383360001</v>
      </c>
      <c r="I21" s="11">
        <f t="shared" si="7"/>
        <v>8269.1208401399999</v>
      </c>
      <c r="J21" s="11">
        <f t="shared" si="7"/>
        <v>9049.3000489499991</v>
      </c>
      <c r="K21" s="11">
        <f t="shared" si="7"/>
        <v>8999.3279410200012</v>
      </c>
      <c r="L21" s="11">
        <f t="shared" si="7"/>
        <v>9116.8525532500007</v>
      </c>
      <c r="M21" s="11">
        <f t="shared" si="7"/>
        <v>9873.3310393499996</v>
      </c>
      <c r="N21" s="9">
        <v>8</v>
      </c>
    </row>
    <row r="22" spans="1:14" ht="14.1" customHeight="1" x14ac:dyDescent="0.2">
      <c r="A22" s="8">
        <v>9</v>
      </c>
      <c r="B22" s="30" t="s">
        <v>23</v>
      </c>
      <c r="C22" s="11">
        <f>C29+C47</f>
        <v>-24281.479360080004</v>
      </c>
      <c r="D22" s="11">
        <f t="shared" ref="D22:M22" si="8">D29+D47</f>
        <v>-5086.5584998999993</v>
      </c>
      <c r="E22" s="11">
        <f t="shared" si="8"/>
        <v>-5587.14766882</v>
      </c>
      <c r="F22" s="11">
        <f t="shared" si="8"/>
        <v>-6357.1918293500003</v>
      </c>
      <c r="G22" s="11">
        <f t="shared" si="8"/>
        <v>-7250.5813620099998</v>
      </c>
      <c r="H22" s="11">
        <f t="shared" si="8"/>
        <v>-35428.36467689</v>
      </c>
      <c r="I22" s="11">
        <f t="shared" si="8"/>
        <v>-7819.6647957499999</v>
      </c>
      <c r="J22" s="11">
        <f t="shared" si="8"/>
        <v>-8108.7760837900005</v>
      </c>
      <c r="K22" s="11">
        <f t="shared" si="8"/>
        <v>-11146.347788389998</v>
      </c>
      <c r="L22" s="11">
        <f t="shared" si="8"/>
        <v>-8353.5760089599989</v>
      </c>
      <c r="M22" s="11">
        <f t="shared" si="8"/>
        <v>-7728.81625093</v>
      </c>
      <c r="N22" s="9">
        <v>9</v>
      </c>
    </row>
    <row r="23" spans="1:14" ht="15" customHeight="1" x14ac:dyDescent="0.2">
      <c r="A23" s="8">
        <v>10</v>
      </c>
      <c r="B23" s="10" t="s">
        <v>24</v>
      </c>
      <c r="C23" s="12">
        <f>C24+C29</f>
        <v>-5423.1576376700032</v>
      </c>
      <c r="D23" s="12">
        <f t="shared" ref="D23:G23" si="9">D24+D29</f>
        <v>-862.08826578999879</v>
      </c>
      <c r="E23" s="12">
        <f t="shared" si="9"/>
        <v>-1264.4868017500003</v>
      </c>
      <c r="F23" s="12">
        <f t="shared" si="9"/>
        <v>-1569.5988950299998</v>
      </c>
      <c r="G23" s="12">
        <f t="shared" si="9"/>
        <v>-1726.9836750999993</v>
      </c>
      <c r="H23" s="12">
        <f>H24+H29</f>
        <v>-11786.71915941</v>
      </c>
      <c r="I23" s="12">
        <f t="shared" ref="I23:M23" si="10">I24+I29</f>
        <v>-2165.2611761100006</v>
      </c>
      <c r="J23" s="12">
        <f t="shared" si="10"/>
        <v>-2210.1901362600011</v>
      </c>
      <c r="K23" s="12">
        <f t="shared" si="10"/>
        <v>-5002.593997359998</v>
      </c>
      <c r="L23" s="12">
        <f t="shared" si="10"/>
        <v>-2408.6738496799981</v>
      </c>
      <c r="M23" s="12">
        <f t="shared" si="10"/>
        <v>-1303.278415310001</v>
      </c>
      <c r="N23" s="9">
        <v>10</v>
      </c>
    </row>
    <row r="24" spans="1:14" ht="14.1" customHeight="1" x14ac:dyDescent="0.2">
      <c r="A24" s="8">
        <v>11</v>
      </c>
      <c r="B24" s="10" t="s">
        <v>25</v>
      </c>
      <c r="C24" s="12">
        <f>C25+C26+C27+C28</f>
        <v>14862.013888869998</v>
      </c>
      <c r="D24" s="12">
        <f t="shared" ref="D24:G24" si="11">D25+D26+D27+D28</f>
        <v>3391.7247333600003</v>
      </c>
      <c r="E24" s="12">
        <f t="shared" si="11"/>
        <v>3408.07343451</v>
      </c>
      <c r="F24" s="12">
        <f t="shared" si="11"/>
        <v>3759.1324859300003</v>
      </c>
      <c r="G24" s="12">
        <f t="shared" si="11"/>
        <v>4303.0832350700002</v>
      </c>
      <c r="H24" s="12">
        <f>H25+H26+H27+H28</f>
        <v>18369.22222191</v>
      </c>
      <c r="I24" s="12">
        <f t="shared" ref="I24:M24" si="12">I25+I26+I27+I28</f>
        <v>4342.5371127899998</v>
      </c>
      <c r="J24" s="12">
        <f t="shared" si="12"/>
        <v>4610.0730898499996</v>
      </c>
      <c r="K24" s="12">
        <f t="shared" si="12"/>
        <v>4761.8680082200008</v>
      </c>
      <c r="L24" s="12">
        <f t="shared" si="12"/>
        <v>4654.7440110500011</v>
      </c>
      <c r="M24" s="12">
        <f t="shared" si="12"/>
        <v>5115.4655173699994</v>
      </c>
      <c r="N24" s="9">
        <v>11</v>
      </c>
    </row>
    <row r="25" spans="1:14" ht="12.95" customHeight="1" x14ac:dyDescent="0.2">
      <c r="A25" s="8">
        <v>12</v>
      </c>
      <c r="B25" s="10" t="s">
        <v>26</v>
      </c>
      <c r="C25" s="11">
        <f>D25+E25+F25+G25</f>
        <v>13044.27272902</v>
      </c>
      <c r="D25" s="11">
        <v>2982.6984056200004</v>
      </c>
      <c r="E25" s="11">
        <v>3004.3992645799999</v>
      </c>
      <c r="F25" s="11">
        <v>3393.8898467000004</v>
      </c>
      <c r="G25" s="11">
        <v>3663.2852121199999</v>
      </c>
      <c r="H25" s="11">
        <f>I25+J25+K25+L25</f>
        <v>15354.621823010002</v>
      </c>
      <c r="I25" s="11">
        <v>3534.0606412999996</v>
      </c>
      <c r="J25" s="11">
        <v>3697.9297479999996</v>
      </c>
      <c r="K25" s="11">
        <v>4029.8272949800007</v>
      </c>
      <c r="L25" s="11">
        <v>4092.8041387300009</v>
      </c>
      <c r="M25" s="11">
        <v>4578.3134458299992</v>
      </c>
      <c r="N25" s="9">
        <v>12</v>
      </c>
    </row>
    <row r="26" spans="1:14" ht="12.95" customHeight="1" x14ac:dyDescent="0.2">
      <c r="A26" s="8">
        <v>13</v>
      </c>
      <c r="B26" s="10" t="s">
        <v>27</v>
      </c>
      <c r="C26" s="11">
        <f t="shared" ref="C26:C28" si="13">D26+E26+F26+G26</f>
        <v>0</v>
      </c>
      <c r="D26" s="11">
        <v>0</v>
      </c>
      <c r="E26" s="11">
        <v>0</v>
      </c>
      <c r="F26" s="11">
        <v>0</v>
      </c>
      <c r="G26" s="11">
        <v>0</v>
      </c>
      <c r="H26" s="11">
        <f t="shared" ref="H26:H28" si="14">I26+J26+K26+L26</f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9">
        <v>13</v>
      </c>
    </row>
    <row r="27" spans="1:14" ht="12.95" customHeight="1" x14ac:dyDescent="0.2">
      <c r="A27" s="8">
        <v>14</v>
      </c>
      <c r="B27" s="10" t="s">
        <v>28</v>
      </c>
      <c r="C27" s="11">
        <f t="shared" si="13"/>
        <v>16.420697000000001</v>
      </c>
      <c r="D27" s="11">
        <v>4.1044999999999998</v>
      </c>
      <c r="E27" s="11">
        <v>4.2002100000000002</v>
      </c>
      <c r="F27" s="11">
        <v>4.45</v>
      </c>
      <c r="G27" s="11">
        <v>3.6659869999999999</v>
      </c>
      <c r="H27" s="11">
        <f t="shared" si="14"/>
        <v>16.180163499999999</v>
      </c>
      <c r="I27" s="11">
        <v>4.0833333300000003</v>
      </c>
      <c r="J27" s="11">
        <v>4.1166666699999999</v>
      </c>
      <c r="K27" s="11">
        <v>4.141</v>
      </c>
      <c r="L27" s="11">
        <v>3.8391635000000002</v>
      </c>
      <c r="M27" s="11">
        <v>4.0450408800000002</v>
      </c>
      <c r="N27" s="9">
        <v>14</v>
      </c>
    </row>
    <row r="28" spans="1:14" ht="12.95" customHeight="1" x14ac:dyDescent="0.2">
      <c r="A28" s="8">
        <v>15</v>
      </c>
      <c r="B28" s="10" t="s">
        <v>29</v>
      </c>
      <c r="C28" s="11">
        <f t="shared" si="13"/>
        <v>1801.3204628499998</v>
      </c>
      <c r="D28" s="11">
        <v>404.92182773999997</v>
      </c>
      <c r="E28" s="11">
        <v>399.47395992999998</v>
      </c>
      <c r="F28" s="11">
        <v>360.79263922999996</v>
      </c>
      <c r="G28" s="11">
        <v>636.13203595000004</v>
      </c>
      <c r="H28" s="11">
        <f t="shared" si="14"/>
        <v>2998.4202353999999</v>
      </c>
      <c r="I28" s="11">
        <v>804.39313816000003</v>
      </c>
      <c r="J28" s="11">
        <v>908.0266751800001</v>
      </c>
      <c r="K28" s="11">
        <v>727.8997132400001</v>
      </c>
      <c r="L28" s="11">
        <v>558.10070882000002</v>
      </c>
      <c r="M28" s="11">
        <v>533.10703065999996</v>
      </c>
      <c r="N28" s="9">
        <v>15</v>
      </c>
    </row>
    <row r="29" spans="1:14" ht="14.1" customHeight="1" x14ac:dyDescent="0.2">
      <c r="A29" s="8">
        <v>16</v>
      </c>
      <c r="B29" s="10" t="s">
        <v>30</v>
      </c>
      <c r="C29" s="12">
        <f>C30+C31+C32+C33</f>
        <v>-20285.171526540002</v>
      </c>
      <c r="D29" s="12">
        <f t="shared" ref="D29:G29" si="15">D30+D31+D32+D33</f>
        <v>-4253.8129991499991</v>
      </c>
      <c r="E29" s="12">
        <f t="shared" si="15"/>
        <v>-4672.5602362600002</v>
      </c>
      <c r="F29" s="12">
        <f t="shared" si="15"/>
        <v>-5328.73138096</v>
      </c>
      <c r="G29" s="12">
        <f t="shared" si="15"/>
        <v>-6030.0669101699996</v>
      </c>
      <c r="H29" s="12">
        <f>H30+H31+H32+H33</f>
        <v>-30155.941381320001</v>
      </c>
      <c r="I29" s="12">
        <f t="shared" ref="I29:M29" si="16">I30+I31+I32+I33</f>
        <v>-6507.7982889000004</v>
      </c>
      <c r="J29" s="12">
        <f t="shared" si="16"/>
        <v>-6820.2632261100007</v>
      </c>
      <c r="K29" s="12">
        <f t="shared" si="16"/>
        <v>-9764.4620055799987</v>
      </c>
      <c r="L29" s="12">
        <f t="shared" si="16"/>
        <v>-7063.4178607299991</v>
      </c>
      <c r="M29" s="12">
        <f t="shared" si="16"/>
        <v>-6418.7439326800004</v>
      </c>
      <c r="N29" s="9">
        <v>16</v>
      </c>
    </row>
    <row r="30" spans="1:14" ht="12.95" customHeight="1" x14ac:dyDescent="0.2">
      <c r="A30" s="8">
        <v>17</v>
      </c>
      <c r="B30" s="10" t="s">
        <v>26</v>
      </c>
      <c r="C30" s="11">
        <f>D30+E30+F30+G30</f>
        <v>-18331.1860782</v>
      </c>
      <c r="D30" s="11">
        <v>-3864.5344340399997</v>
      </c>
      <c r="E30" s="11">
        <v>-4275.5244970000003</v>
      </c>
      <c r="F30" s="11">
        <v>-4840.6988000000001</v>
      </c>
      <c r="G30" s="11">
        <v>-5350.4283471600002</v>
      </c>
      <c r="H30" s="11">
        <f>I30+J30+K30+L30</f>
        <v>-26798.329500339998</v>
      </c>
      <c r="I30" s="11">
        <v>-5638.4312657600003</v>
      </c>
      <c r="J30" s="11">
        <v>-5809.6838047000001</v>
      </c>
      <c r="K30" s="11">
        <v>-9011.6234763799985</v>
      </c>
      <c r="L30" s="11">
        <v>-6338.5909534999992</v>
      </c>
      <c r="M30" s="11">
        <v>-5703.0950447700006</v>
      </c>
      <c r="N30" s="9">
        <v>17</v>
      </c>
    </row>
    <row r="31" spans="1:14" ht="12.95" customHeight="1" x14ac:dyDescent="0.2">
      <c r="A31" s="8">
        <v>18</v>
      </c>
      <c r="B31" s="10" t="s">
        <v>27</v>
      </c>
      <c r="C31" s="11">
        <f t="shared" ref="C31:C33" si="17">D31+E31+F31+G31</f>
        <v>0</v>
      </c>
      <c r="D31" s="11">
        <v>0</v>
      </c>
      <c r="E31" s="11">
        <v>0</v>
      </c>
      <c r="F31" s="11">
        <v>0</v>
      </c>
      <c r="G31" s="11">
        <v>0</v>
      </c>
      <c r="H31" s="11">
        <f t="shared" ref="H31:H33" si="18">I31+J31+K31+L31</f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9">
        <v>18</v>
      </c>
    </row>
    <row r="32" spans="1:14" ht="12.95" customHeight="1" x14ac:dyDescent="0.2">
      <c r="A32" s="8">
        <v>19</v>
      </c>
      <c r="B32" s="10" t="s">
        <v>28</v>
      </c>
      <c r="C32" s="11">
        <f t="shared" si="17"/>
        <v>-4.5037910199999995</v>
      </c>
      <c r="D32" s="11">
        <v>-1.1206519399999999</v>
      </c>
      <c r="E32" s="11">
        <v>-0.99418808999999997</v>
      </c>
      <c r="F32" s="11">
        <v>-1.46243115</v>
      </c>
      <c r="G32" s="11">
        <v>-0.92651983999999998</v>
      </c>
      <c r="H32" s="11">
        <f t="shared" si="18"/>
        <v>-6.4326153599999998</v>
      </c>
      <c r="I32" s="11">
        <v>-1.35693671</v>
      </c>
      <c r="J32" s="11">
        <v>-1.6245005699999999</v>
      </c>
      <c r="K32" s="11">
        <v>-1.7479728999999999</v>
      </c>
      <c r="L32" s="11">
        <v>-1.7032051800000001</v>
      </c>
      <c r="M32" s="11">
        <v>-2.36225752</v>
      </c>
      <c r="N32" s="9">
        <v>19</v>
      </c>
    </row>
    <row r="33" spans="1:14" ht="12.95" customHeight="1" x14ac:dyDescent="0.2">
      <c r="A33" s="8">
        <v>20</v>
      </c>
      <c r="B33" s="10" t="s">
        <v>29</v>
      </c>
      <c r="C33" s="11">
        <f t="shared" si="17"/>
        <v>-1949.4816573199996</v>
      </c>
      <c r="D33" s="11">
        <v>-388.15791316999997</v>
      </c>
      <c r="E33" s="11">
        <v>-396.04155116999993</v>
      </c>
      <c r="F33" s="11">
        <v>-486.57014981000003</v>
      </c>
      <c r="G33" s="11">
        <v>-678.7120431699999</v>
      </c>
      <c r="H33" s="11">
        <f t="shared" si="18"/>
        <v>-3351.1792656200005</v>
      </c>
      <c r="I33" s="11">
        <v>-868.01008643</v>
      </c>
      <c r="J33" s="11">
        <v>-1008.9549208400001</v>
      </c>
      <c r="K33" s="11">
        <v>-751.09055630000012</v>
      </c>
      <c r="L33" s="11">
        <v>-723.12370205000002</v>
      </c>
      <c r="M33" s="11">
        <v>-713.28663039000003</v>
      </c>
      <c r="N33" s="9">
        <v>20</v>
      </c>
    </row>
    <row r="34" spans="1:14" ht="15" customHeight="1" x14ac:dyDescent="0.2">
      <c r="A34" s="8">
        <v>21</v>
      </c>
      <c r="B34" s="10" t="s">
        <v>31</v>
      </c>
      <c r="C34" s="12">
        <f>C35+C47</f>
        <v>8025.22181361</v>
      </c>
      <c r="D34" s="12">
        <f t="shared" ref="D34:G34" si="19">D35+D47</f>
        <v>1621.07994732</v>
      </c>
      <c r="E34" s="12">
        <f t="shared" si="19"/>
        <v>1862.7189726900001</v>
      </c>
      <c r="F34" s="12">
        <f t="shared" si="19"/>
        <v>2284.8357891400001</v>
      </c>
      <c r="G34" s="12">
        <f t="shared" si="19"/>
        <v>2256.5871044599999</v>
      </c>
      <c r="H34" s="12">
        <f>H35+H47</f>
        <v>11792.95586588</v>
      </c>
      <c r="I34" s="12">
        <f t="shared" ref="I34:M34" si="20">I35+I47</f>
        <v>2614.7172205000006</v>
      </c>
      <c r="J34" s="12">
        <f t="shared" si="20"/>
        <v>3150.7141014199997</v>
      </c>
      <c r="K34" s="12">
        <f t="shared" si="20"/>
        <v>2855.5741499899996</v>
      </c>
      <c r="L34" s="12">
        <f t="shared" si="20"/>
        <v>3171.9503939699998</v>
      </c>
      <c r="M34" s="12">
        <f t="shared" si="20"/>
        <v>3447.7932037299997</v>
      </c>
      <c r="N34" s="9">
        <v>21</v>
      </c>
    </row>
    <row r="35" spans="1:14" ht="14.1" customHeight="1" x14ac:dyDescent="0.2">
      <c r="A35" s="8">
        <v>22</v>
      </c>
      <c r="B35" s="10" t="s">
        <v>32</v>
      </c>
      <c r="C35" s="12">
        <f>C36+C37+C38+C39+C40+C41+C42+C43+C44+C45+C46</f>
        <v>12021.529647150001</v>
      </c>
      <c r="D35" s="12">
        <f t="shared" ref="D35:G35" si="21">D36+D37+D38+D39+D40+D41+D42+D43+D44+D45+D46</f>
        <v>2453.8254480699998</v>
      </c>
      <c r="E35" s="12">
        <f t="shared" si="21"/>
        <v>2777.3064052500004</v>
      </c>
      <c r="F35" s="12">
        <f t="shared" si="21"/>
        <v>3313.2962375300003</v>
      </c>
      <c r="G35" s="12">
        <f t="shared" si="21"/>
        <v>3477.1015563000001</v>
      </c>
      <c r="H35" s="12">
        <f>H36+H37+H38+H39+H40+H41+H42+H43+H44+H45+H46</f>
        <v>17065.379161450001</v>
      </c>
      <c r="I35" s="12">
        <f t="shared" ref="I35:M35" si="22">I36+I37+I38+I39+I40+I41+I42+I43+I44+I45+I46</f>
        <v>3926.5837273500001</v>
      </c>
      <c r="J35" s="12">
        <f t="shared" si="22"/>
        <v>4439.2269590999995</v>
      </c>
      <c r="K35" s="12">
        <f t="shared" si="22"/>
        <v>4237.4599327999995</v>
      </c>
      <c r="L35" s="12">
        <f t="shared" si="22"/>
        <v>4462.1085421999996</v>
      </c>
      <c r="M35" s="12">
        <f t="shared" si="22"/>
        <v>4757.8655219799994</v>
      </c>
      <c r="N35" s="9">
        <v>22</v>
      </c>
    </row>
    <row r="36" spans="1:14" ht="12.95" customHeight="1" x14ac:dyDescent="0.2">
      <c r="A36" s="8">
        <v>23</v>
      </c>
      <c r="B36" s="10" t="s">
        <v>33</v>
      </c>
      <c r="C36" s="11">
        <f t="shared" ref="C36:C58" si="23">D36+E36+F36+G36</f>
        <v>6508.7169998900008</v>
      </c>
      <c r="D36" s="11">
        <v>1358.3022498799999</v>
      </c>
      <c r="E36" s="11">
        <v>1521.8106447700002</v>
      </c>
      <c r="F36" s="11">
        <v>1708.9687922099999</v>
      </c>
      <c r="G36" s="11">
        <v>1919.6353130300001</v>
      </c>
      <c r="H36" s="11">
        <f t="shared" ref="H36:H58" si="24">I36+J36+K36+L36</f>
        <v>8183.7845784000001</v>
      </c>
      <c r="I36" s="11">
        <v>1837.56580018</v>
      </c>
      <c r="J36" s="11">
        <v>1979.29581452</v>
      </c>
      <c r="K36" s="11">
        <v>2106.8004708099998</v>
      </c>
      <c r="L36" s="11">
        <v>2260.1224928900001</v>
      </c>
      <c r="M36" s="11">
        <v>2262.7090850899999</v>
      </c>
      <c r="N36" s="9">
        <v>23</v>
      </c>
    </row>
    <row r="37" spans="1:14" ht="12.95" customHeight="1" x14ac:dyDescent="0.2">
      <c r="A37" s="8">
        <v>24</v>
      </c>
      <c r="B37" s="10" t="s">
        <v>34</v>
      </c>
      <c r="C37" s="11">
        <f t="shared" si="23"/>
        <v>2308.685751</v>
      </c>
      <c r="D37" s="11">
        <v>372.58674000000002</v>
      </c>
      <c r="E37" s="11">
        <v>485.63786399999998</v>
      </c>
      <c r="F37" s="11">
        <v>739.78034700000001</v>
      </c>
      <c r="G37" s="11">
        <v>710.68079999999998</v>
      </c>
      <c r="H37" s="11">
        <f t="shared" si="24"/>
        <v>4723.4258374999999</v>
      </c>
      <c r="I37" s="11">
        <v>1116.0026329999998</v>
      </c>
      <c r="J37" s="11">
        <v>1161.567603</v>
      </c>
      <c r="K37" s="11">
        <v>1189.8185315000001</v>
      </c>
      <c r="L37" s="11">
        <v>1256.0370700000001</v>
      </c>
      <c r="M37" s="11">
        <v>1478.6746489999998</v>
      </c>
      <c r="N37" s="9">
        <v>24</v>
      </c>
    </row>
    <row r="38" spans="1:14" ht="12.95" customHeight="1" x14ac:dyDescent="0.2">
      <c r="A38" s="8">
        <v>25</v>
      </c>
      <c r="B38" s="10" t="s">
        <v>35</v>
      </c>
      <c r="C38" s="11">
        <f t="shared" si="23"/>
        <v>535.33173877000002</v>
      </c>
      <c r="D38" s="11">
        <v>132.44516539</v>
      </c>
      <c r="E38" s="11">
        <v>125.90773812</v>
      </c>
      <c r="F38" s="11">
        <v>139.82335180000001</v>
      </c>
      <c r="G38" s="11">
        <v>137.15548346</v>
      </c>
      <c r="H38" s="11">
        <f t="shared" si="24"/>
        <v>590.26365783999995</v>
      </c>
      <c r="I38" s="11">
        <v>142.67015952</v>
      </c>
      <c r="J38" s="11">
        <v>144.42058852</v>
      </c>
      <c r="K38" s="11">
        <v>151.54943919999999</v>
      </c>
      <c r="L38" s="11">
        <v>151.62347059999999</v>
      </c>
      <c r="M38" s="11">
        <v>140.33233145</v>
      </c>
      <c r="N38" s="9">
        <v>25</v>
      </c>
    </row>
    <row r="39" spans="1:14" ht="12.95" customHeight="1" x14ac:dyDescent="0.2">
      <c r="A39" s="8">
        <v>26</v>
      </c>
      <c r="B39" s="10" t="s">
        <v>36</v>
      </c>
      <c r="C39" s="11">
        <f t="shared" si="23"/>
        <v>0</v>
      </c>
      <c r="D39" s="11">
        <v>0</v>
      </c>
      <c r="E39" s="11">
        <v>0</v>
      </c>
      <c r="F39" s="11">
        <v>0</v>
      </c>
      <c r="G39" s="11">
        <v>0</v>
      </c>
      <c r="H39" s="11">
        <f t="shared" si="24"/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9">
        <v>26</v>
      </c>
    </row>
    <row r="40" spans="1:14" ht="12.95" customHeight="1" x14ac:dyDescent="0.2">
      <c r="A40" s="8">
        <v>27</v>
      </c>
      <c r="B40" s="10" t="s">
        <v>37</v>
      </c>
      <c r="C40" s="11">
        <f t="shared" si="23"/>
        <v>247.83775742999998</v>
      </c>
      <c r="D40" s="11">
        <v>44.142018119999996</v>
      </c>
      <c r="E40" s="11">
        <v>60.033431559999997</v>
      </c>
      <c r="F40" s="11">
        <v>67.933154819999999</v>
      </c>
      <c r="G40" s="11">
        <v>75.729152929999998</v>
      </c>
      <c r="H40" s="11">
        <f t="shared" si="24"/>
        <v>409.90144013999998</v>
      </c>
      <c r="I40" s="11">
        <v>76.140259450000002</v>
      </c>
      <c r="J40" s="11">
        <v>116.91098634000001</v>
      </c>
      <c r="K40" s="11">
        <v>111.81902820999998</v>
      </c>
      <c r="L40" s="11">
        <v>105.03116614</v>
      </c>
      <c r="M40" s="11">
        <v>46.139434979999997</v>
      </c>
      <c r="N40" s="9">
        <v>27</v>
      </c>
    </row>
    <row r="41" spans="1:14" ht="12.95" customHeight="1" x14ac:dyDescent="0.2">
      <c r="A41" s="8">
        <v>28</v>
      </c>
      <c r="B41" s="10" t="s">
        <v>38</v>
      </c>
      <c r="C41" s="11">
        <f t="shared" si="23"/>
        <v>157.08243931999999</v>
      </c>
      <c r="D41" s="11">
        <v>33.048796949999996</v>
      </c>
      <c r="E41" s="11">
        <v>35.816510479999998</v>
      </c>
      <c r="F41" s="11">
        <v>39.992224259999993</v>
      </c>
      <c r="G41" s="11">
        <v>48.224907629999997</v>
      </c>
      <c r="H41" s="11">
        <f t="shared" si="24"/>
        <v>197.38474330000003</v>
      </c>
      <c r="I41" s="11">
        <v>48.333941549999999</v>
      </c>
      <c r="J41" s="11">
        <v>44.002049159999999</v>
      </c>
      <c r="K41" s="11">
        <v>62.300917690000006</v>
      </c>
      <c r="L41" s="11">
        <v>42.747834900000001</v>
      </c>
      <c r="M41" s="11">
        <v>42.008536859999992</v>
      </c>
      <c r="N41" s="9">
        <v>28</v>
      </c>
    </row>
    <row r="42" spans="1:14" ht="12.95" customHeight="1" x14ac:dyDescent="0.2">
      <c r="A42" s="8">
        <v>29</v>
      </c>
      <c r="B42" s="10" t="s">
        <v>39</v>
      </c>
      <c r="C42" s="11">
        <f t="shared" si="23"/>
        <v>36.38753509</v>
      </c>
      <c r="D42" s="11">
        <v>9.6794736799999992</v>
      </c>
      <c r="E42" s="11">
        <v>8.2199452500000003</v>
      </c>
      <c r="F42" s="11">
        <v>8.8670353500000001</v>
      </c>
      <c r="G42" s="11">
        <v>9.6210808099999987</v>
      </c>
      <c r="H42" s="11">
        <f t="shared" si="24"/>
        <v>45.358595230000006</v>
      </c>
      <c r="I42" s="11">
        <v>9.7599825799999991</v>
      </c>
      <c r="J42" s="11">
        <v>11.226800950000001</v>
      </c>
      <c r="K42" s="11">
        <v>12.349651999999999</v>
      </c>
      <c r="L42" s="11">
        <v>12.022159700000001</v>
      </c>
      <c r="M42" s="11">
        <v>11.53428609</v>
      </c>
      <c r="N42" s="9">
        <v>29</v>
      </c>
    </row>
    <row r="43" spans="1:14" ht="12.95" customHeight="1" x14ac:dyDescent="0.2">
      <c r="A43" s="8">
        <v>30</v>
      </c>
      <c r="B43" s="10" t="s">
        <v>40</v>
      </c>
      <c r="C43" s="11">
        <f t="shared" si="23"/>
        <v>0.77353844999999999</v>
      </c>
      <c r="D43" s="11">
        <v>0.77815553000000004</v>
      </c>
      <c r="E43" s="11">
        <v>-1.6904239999999997E-2</v>
      </c>
      <c r="F43" s="11">
        <v>7.2103999999999996E-3</v>
      </c>
      <c r="G43" s="11">
        <v>5.0767599999999996E-3</v>
      </c>
      <c r="H43" s="11">
        <f t="shared" si="24"/>
        <v>0.17050555999999997</v>
      </c>
      <c r="I43" s="11">
        <v>0.14665951999999999</v>
      </c>
      <c r="J43" s="11">
        <v>2.0577769999999999E-2</v>
      </c>
      <c r="K43" s="11">
        <v>1.67238E-3</v>
      </c>
      <c r="L43" s="11">
        <v>1.59589E-3</v>
      </c>
      <c r="M43" s="11">
        <v>0.24255669000000002</v>
      </c>
      <c r="N43" s="9">
        <v>30</v>
      </c>
    </row>
    <row r="44" spans="1:14" ht="12.95" customHeight="1" x14ac:dyDescent="0.2">
      <c r="A44" s="8">
        <v>31</v>
      </c>
      <c r="B44" s="10" t="s">
        <v>41</v>
      </c>
      <c r="C44" s="11">
        <f t="shared" si="23"/>
        <v>2155.93974209</v>
      </c>
      <c r="D44" s="11">
        <v>488.72077676999993</v>
      </c>
      <c r="E44" s="11">
        <v>524.39425800000004</v>
      </c>
      <c r="F44" s="11">
        <v>589.40219181999998</v>
      </c>
      <c r="G44" s="11">
        <v>553.42251550000003</v>
      </c>
      <c r="H44" s="11">
        <f t="shared" si="24"/>
        <v>2807.9749095100001</v>
      </c>
      <c r="I44" s="11">
        <v>670.96389277000003</v>
      </c>
      <c r="J44" s="11">
        <v>955.1027402499999</v>
      </c>
      <c r="K44" s="11">
        <v>575.62044793999996</v>
      </c>
      <c r="L44" s="11">
        <v>606.28782854999997</v>
      </c>
      <c r="M44" s="11">
        <v>744.95759509000004</v>
      </c>
      <c r="N44" s="9">
        <v>31</v>
      </c>
    </row>
    <row r="45" spans="1:14" ht="12.95" customHeight="1" x14ac:dyDescent="0.2">
      <c r="A45" s="8">
        <v>32</v>
      </c>
      <c r="B45" s="10" t="s">
        <v>42</v>
      </c>
      <c r="C45" s="11">
        <f t="shared" si="23"/>
        <v>4.08479511</v>
      </c>
      <c r="D45" s="11">
        <v>1.03707175</v>
      </c>
      <c r="E45" s="11">
        <v>0.96711731000000001</v>
      </c>
      <c r="F45" s="11">
        <v>0.97357987000000001</v>
      </c>
      <c r="G45" s="11">
        <v>1.1070261800000001</v>
      </c>
      <c r="H45" s="11">
        <f t="shared" si="24"/>
        <v>4.0368439699999996</v>
      </c>
      <c r="I45" s="11">
        <v>1.02119878</v>
      </c>
      <c r="J45" s="11">
        <v>0.97034858999999996</v>
      </c>
      <c r="K45" s="11">
        <v>1.0125230700000001</v>
      </c>
      <c r="L45" s="11">
        <v>1.0327735300000001</v>
      </c>
      <c r="M45" s="11">
        <v>1.06204673</v>
      </c>
      <c r="N45" s="9">
        <v>32</v>
      </c>
    </row>
    <row r="46" spans="1:14" ht="12.95" customHeight="1" x14ac:dyDescent="0.2">
      <c r="A46" s="8">
        <v>33</v>
      </c>
      <c r="B46" s="10" t="s">
        <v>43</v>
      </c>
      <c r="C46" s="11">
        <f t="shared" si="23"/>
        <v>66.689350000000005</v>
      </c>
      <c r="D46" s="11">
        <v>13.084999999999999</v>
      </c>
      <c r="E46" s="11">
        <v>14.5358</v>
      </c>
      <c r="F46" s="11">
        <v>17.548349999999999</v>
      </c>
      <c r="G46" s="11">
        <v>21.520200000000003</v>
      </c>
      <c r="H46" s="11">
        <f t="shared" si="24"/>
        <v>103.07804999999999</v>
      </c>
      <c r="I46" s="11">
        <v>23.979199999999999</v>
      </c>
      <c r="J46" s="11">
        <v>25.70945</v>
      </c>
      <c r="K46" s="11">
        <v>26.187249999999999</v>
      </c>
      <c r="L46" s="11">
        <v>27.202149999999996</v>
      </c>
      <c r="M46" s="11">
        <v>30.204999999999998</v>
      </c>
      <c r="N46" s="9">
        <v>33</v>
      </c>
    </row>
    <row r="47" spans="1:14" ht="14.1" customHeight="1" x14ac:dyDescent="0.2">
      <c r="A47" s="8">
        <v>34</v>
      </c>
      <c r="B47" s="10" t="s">
        <v>44</v>
      </c>
      <c r="C47" s="12">
        <f>C48+C49+C50+C51+C52+C53+C54+C55+C56+C57+C58</f>
        <v>-3996.3078335400005</v>
      </c>
      <c r="D47" s="12">
        <f t="shared" ref="D47:G47" si="25">D48+D49+D50+D51+D52+D53+D54+D55+D56+D57+D58</f>
        <v>-832.74550074999991</v>
      </c>
      <c r="E47" s="12">
        <f t="shared" si="25"/>
        <v>-914.58743256000025</v>
      </c>
      <c r="F47" s="12">
        <f t="shared" si="25"/>
        <v>-1028.46044839</v>
      </c>
      <c r="G47" s="12">
        <f t="shared" si="25"/>
        <v>-1220.51445184</v>
      </c>
      <c r="H47" s="12">
        <f>H48+H49+H50+H51+H52+H53+H54+H55+H56+H57+H58</f>
        <v>-5272.4232955700008</v>
      </c>
      <c r="I47" s="12">
        <f t="shared" ref="I47:M47" si="26">I48+I49+I50+I51+I52+I53+I54+I55+I56+I57+I58</f>
        <v>-1311.8665068499995</v>
      </c>
      <c r="J47" s="12">
        <f t="shared" si="26"/>
        <v>-1288.51285768</v>
      </c>
      <c r="K47" s="12">
        <f t="shared" si="26"/>
        <v>-1381.8857828099999</v>
      </c>
      <c r="L47" s="12">
        <f t="shared" si="26"/>
        <v>-1290.1581482300001</v>
      </c>
      <c r="M47" s="12">
        <f t="shared" si="26"/>
        <v>-1310.0723182499999</v>
      </c>
      <c r="N47" s="9">
        <v>34</v>
      </c>
    </row>
    <row r="48" spans="1:14" ht="12.95" customHeight="1" x14ac:dyDescent="0.2">
      <c r="A48" s="8">
        <v>35</v>
      </c>
      <c r="B48" s="10" t="s">
        <v>33</v>
      </c>
      <c r="C48" s="11">
        <f t="shared" si="23"/>
        <v>-2254.7160391300004</v>
      </c>
      <c r="D48" s="11">
        <v>-413.99664435</v>
      </c>
      <c r="E48" s="11">
        <v>-483.07163550000007</v>
      </c>
      <c r="F48" s="11">
        <v>-609.73895482</v>
      </c>
      <c r="G48" s="11">
        <v>-747.90880446000006</v>
      </c>
      <c r="H48" s="11">
        <f t="shared" si="24"/>
        <v>-3039.3214938900001</v>
      </c>
      <c r="I48" s="11">
        <v>-750.77118952000001</v>
      </c>
      <c r="J48" s="11">
        <v>-752.12892671999998</v>
      </c>
      <c r="K48" s="11">
        <v>-826.88074485000004</v>
      </c>
      <c r="L48" s="11">
        <v>-709.54063280000014</v>
      </c>
      <c r="M48" s="11">
        <v>-598.37192842999991</v>
      </c>
      <c r="N48" s="9">
        <v>35</v>
      </c>
    </row>
    <row r="49" spans="1:14" ht="12.95" customHeight="1" x14ac:dyDescent="0.2">
      <c r="A49" s="8">
        <v>36</v>
      </c>
      <c r="B49" s="10" t="s">
        <v>34</v>
      </c>
      <c r="C49" s="11">
        <f t="shared" si="23"/>
        <v>-688.87055699999996</v>
      </c>
      <c r="D49" s="11">
        <v>-147.89884499999999</v>
      </c>
      <c r="E49" s="11">
        <v>-151.32248099999998</v>
      </c>
      <c r="F49" s="11">
        <v>-160.30334199999999</v>
      </c>
      <c r="G49" s="11">
        <v>-229.345889</v>
      </c>
      <c r="H49" s="11">
        <f t="shared" si="24"/>
        <v>-995.93022100000007</v>
      </c>
      <c r="I49" s="11">
        <v>-273.21977399999997</v>
      </c>
      <c r="J49" s="11">
        <v>-247.15946300000002</v>
      </c>
      <c r="K49" s="11">
        <v>-218.71881300000001</v>
      </c>
      <c r="L49" s="11">
        <v>-256.83217099999996</v>
      </c>
      <c r="M49" s="11">
        <v>-397.96408600000001</v>
      </c>
      <c r="N49" s="9">
        <v>36</v>
      </c>
    </row>
    <row r="50" spans="1:14" ht="12.95" customHeight="1" x14ac:dyDescent="0.2">
      <c r="A50" s="8">
        <v>37</v>
      </c>
      <c r="B50" s="10" t="s">
        <v>35</v>
      </c>
      <c r="C50" s="11">
        <f t="shared" si="23"/>
        <v>-67.867630599999998</v>
      </c>
      <c r="D50" s="11">
        <v>-18.228440419999998</v>
      </c>
      <c r="E50" s="11">
        <v>-14.955410410000001</v>
      </c>
      <c r="F50" s="11">
        <v>-17.301067280000002</v>
      </c>
      <c r="G50" s="11">
        <v>-17.382712489999999</v>
      </c>
      <c r="H50" s="11">
        <f t="shared" si="24"/>
        <v>-79.816107420000009</v>
      </c>
      <c r="I50" s="11">
        <v>-18.095764110000001</v>
      </c>
      <c r="J50" s="11">
        <v>-22.77785793</v>
      </c>
      <c r="K50" s="11">
        <v>-19.734233</v>
      </c>
      <c r="L50" s="11">
        <v>-19.208252380000001</v>
      </c>
      <c r="M50" s="11">
        <v>-19.845753670000001</v>
      </c>
      <c r="N50" s="9">
        <v>37</v>
      </c>
    </row>
    <row r="51" spans="1:14" ht="12.95" customHeight="1" x14ac:dyDescent="0.2">
      <c r="A51" s="8">
        <v>38</v>
      </c>
      <c r="B51" s="10" t="s">
        <v>36</v>
      </c>
      <c r="C51" s="11">
        <f t="shared" si="23"/>
        <v>0</v>
      </c>
      <c r="D51" s="11">
        <v>0</v>
      </c>
      <c r="E51" s="11">
        <v>0</v>
      </c>
      <c r="F51" s="11">
        <v>0</v>
      </c>
      <c r="G51" s="11">
        <v>0</v>
      </c>
      <c r="H51" s="11">
        <f t="shared" si="24"/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9">
        <v>38</v>
      </c>
    </row>
    <row r="52" spans="1:14" ht="12.95" customHeight="1" x14ac:dyDescent="0.2">
      <c r="A52" s="8">
        <v>39</v>
      </c>
      <c r="B52" s="10" t="s">
        <v>37</v>
      </c>
      <c r="C52" s="11">
        <f t="shared" si="23"/>
        <v>-236.54362613999999</v>
      </c>
      <c r="D52" s="11">
        <v>-53.42066054</v>
      </c>
      <c r="E52" s="11">
        <v>-64.782403099999996</v>
      </c>
      <c r="F52" s="11">
        <v>-74.815435620000002</v>
      </c>
      <c r="G52" s="11">
        <v>-43.525126879999988</v>
      </c>
      <c r="H52" s="11">
        <f t="shared" si="24"/>
        <v>-383.74451305999997</v>
      </c>
      <c r="I52" s="11">
        <v>-65.315922520000001</v>
      </c>
      <c r="J52" s="11">
        <v>-93.504402589999998</v>
      </c>
      <c r="K52" s="11">
        <v>-107.31003416999999</v>
      </c>
      <c r="L52" s="11">
        <v>-117.61415378</v>
      </c>
      <c r="M52" s="11">
        <v>-68.365625620000003</v>
      </c>
      <c r="N52" s="9">
        <v>39</v>
      </c>
    </row>
    <row r="53" spans="1:14" ht="12.95" customHeight="1" x14ac:dyDescent="0.2">
      <c r="A53" s="8">
        <v>40</v>
      </c>
      <c r="B53" s="10" t="s">
        <v>38</v>
      </c>
      <c r="C53" s="11">
        <f t="shared" si="23"/>
        <v>-127.22019401999999</v>
      </c>
      <c r="D53" s="11">
        <v>-32.126273849999997</v>
      </c>
      <c r="E53" s="11">
        <v>-56.583234040000001</v>
      </c>
      <c r="F53" s="11">
        <v>-21.766810199999995</v>
      </c>
      <c r="G53" s="11">
        <v>-16.743875930000002</v>
      </c>
      <c r="H53" s="11">
        <f t="shared" si="24"/>
        <v>-114.0370617</v>
      </c>
      <c r="I53" s="11">
        <v>-28.218306140000003</v>
      </c>
      <c r="J53" s="11">
        <v>-21.983915099999997</v>
      </c>
      <c r="K53" s="11">
        <v>-41.434389729999999</v>
      </c>
      <c r="L53" s="11">
        <v>-22.400450730000003</v>
      </c>
      <c r="M53" s="11">
        <v>-20.368221169999998</v>
      </c>
      <c r="N53" s="9">
        <v>40</v>
      </c>
    </row>
    <row r="54" spans="1:14" ht="12.95" customHeight="1" x14ac:dyDescent="0.2">
      <c r="A54" s="8">
        <v>41</v>
      </c>
      <c r="B54" s="10" t="s">
        <v>39</v>
      </c>
      <c r="C54" s="11">
        <f t="shared" si="23"/>
        <v>-59.82554657</v>
      </c>
      <c r="D54" s="11">
        <v>-15.76486379</v>
      </c>
      <c r="E54" s="11">
        <v>-13.613030180000001</v>
      </c>
      <c r="F54" s="11">
        <v>-14.42712764</v>
      </c>
      <c r="G54" s="11">
        <v>-16.020524959999999</v>
      </c>
      <c r="H54" s="11">
        <f t="shared" si="24"/>
        <v>-73.470059710000001</v>
      </c>
      <c r="I54" s="11">
        <v>-15.876047760000001</v>
      </c>
      <c r="J54" s="11">
        <v>-18.418514179999999</v>
      </c>
      <c r="K54" s="11">
        <v>-19.844818830000001</v>
      </c>
      <c r="L54" s="11">
        <v>-19.330678939999999</v>
      </c>
      <c r="M54" s="11">
        <v>-18.75780056</v>
      </c>
      <c r="N54" s="9">
        <v>41</v>
      </c>
    </row>
    <row r="55" spans="1:14" ht="12.95" customHeight="1" x14ac:dyDescent="0.2">
      <c r="A55" s="8">
        <v>42</v>
      </c>
      <c r="B55" s="10" t="s">
        <v>40</v>
      </c>
      <c r="C55" s="11">
        <f t="shared" si="23"/>
        <v>-12.03700781</v>
      </c>
      <c r="D55" s="11">
        <v>-16.746159670000001</v>
      </c>
      <c r="E55" s="11">
        <v>-2.4129103099999996</v>
      </c>
      <c r="F55" s="11">
        <v>-2.16738864</v>
      </c>
      <c r="G55" s="11">
        <v>9.2894508099999999</v>
      </c>
      <c r="H55" s="11">
        <f t="shared" si="24"/>
        <v>-24.028220340000001</v>
      </c>
      <c r="I55" s="11">
        <v>-7.6453041700000002</v>
      </c>
      <c r="J55" s="11">
        <v>-3.12592582</v>
      </c>
      <c r="K55" s="11">
        <v>-1.9841632600000001</v>
      </c>
      <c r="L55" s="11">
        <v>-11.27282709</v>
      </c>
      <c r="M55" s="11">
        <v>-7.9324508900000001</v>
      </c>
      <c r="N55" s="9">
        <v>42</v>
      </c>
    </row>
    <row r="56" spans="1:14" ht="12.95" customHeight="1" x14ac:dyDescent="0.2">
      <c r="A56" s="8">
        <v>43</v>
      </c>
      <c r="B56" s="10" t="s">
        <v>41</v>
      </c>
      <c r="C56" s="11">
        <f t="shared" si="23"/>
        <v>-462.27586585</v>
      </c>
      <c r="D56" s="11">
        <v>-113.68820810999999</v>
      </c>
      <c r="E56" s="11">
        <v>-107.79058094999999</v>
      </c>
      <c r="F56" s="11">
        <v>-106.89065524999999</v>
      </c>
      <c r="G56" s="11">
        <v>-133.90642154</v>
      </c>
      <c r="H56" s="11">
        <f t="shared" si="24"/>
        <v>-463.93670449000001</v>
      </c>
      <c r="I56" s="11">
        <v>-130.01749698999998</v>
      </c>
      <c r="J56" s="11">
        <v>-104.00506730000001</v>
      </c>
      <c r="K56" s="11">
        <v>-121.97537409</v>
      </c>
      <c r="L56" s="11">
        <v>-107.93876611000002</v>
      </c>
      <c r="M56" s="11">
        <v>-149.63984026999998</v>
      </c>
      <c r="N56" s="9">
        <v>43</v>
      </c>
    </row>
    <row r="57" spans="1:14" ht="12.95" customHeight="1" x14ac:dyDescent="0.2">
      <c r="A57" s="8">
        <v>44</v>
      </c>
      <c r="B57" s="10" t="s">
        <v>42</v>
      </c>
      <c r="C57" s="11">
        <f t="shared" si="23"/>
        <v>-23.259306499999997</v>
      </c>
      <c r="D57" s="11">
        <v>-5.9035106900000001</v>
      </c>
      <c r="E57" s="11">
        <v>-5.4187252899999994</v>
      </c>
      <c r="F57" s="11">
        <v>-5.5487744299999999</v>
      </c>
      <c r="G57" s="11">
        <v>-6.3882960899999999</v>
      </c>
      <c r="H57" s="11">
        <f t="shared" si="24"/>
        <v>-12.08976135</v>
      </c>
      <c r="I57" s="11">
        <v>-3.03485132</v>
      </c>
      <c r="J57" s="11">
        <v>-2.9062923600000001</v>
      </c>
      <c r="K57" s="11">
        <v>-3.0438701400000001</v>
      </c>
      <c r="L57" s="11">
        <v>-3.10474753</v>
      </c>
      <c r="M57" s="11">
        <v>-3.1562453800000001</v>
      </c>
      <c r="N57" s="9">
        <v>44</v>
      </c>
    </row>
    <row r="58" spans="1:14" ht="12.95" customHeight="1" x14ac:dyDescent="0.2">
      <c r="A58" s="8">
        <v>45</v>
      </c>
      <c r="B58" s="10" t="s">
        <v>43</v>
      </c>
      <c r="C58" s="11">
        <f t="shared" si="23"/>
        <v>-63.692059919999991</v>
      </c>
      <c r="D58" s="11">
        <v>-14.97189433</v>
      </c>
      <c r="E58" s="11">
        <v>-14.637021779999998</v>
      </c>
      <c r="F58" s="11">
        <v>-15.500892509999998</v>
      </c>
      <c r="G58" s="11">
        <v>-18.582251299999999</v>
      </c>
      <c r="H58" s="11">
        <f t="shared" si="24"/>
        <v>-86.049152609999993</v>
      </c>
      <c r="I58" s="11">
        <v>-19.671850319999997</v>
      </c>
      <c r="J58" s="11">
        <v>-22.50249268</v>
      </c>
      <c r="K58" s="11">
        <v>-20.959341739999999</v>
      </c>
      <c r="L58" s="11">
        <v>-22.915467870000001</v>
      </c>
      <c r="M58" s="11">
        <v>-25.670366260000002</v>
      </c>
      <c r="N58" s="9">
        <v>45</v>
      </c>
    </row>
    <row r="59" spans="1:14" ht="15" customHeight="1" x14ac:dyDescent="0.2">
      <c r="A59" s="8">
        <v>46</v>
      </c>
      <c r="B59" s="10" t="s">
        <v>45</v>
      </c>
      <c r="C59" s="12">
        <f>C60+C67</f>
        <v>-4834.4643948600005</v>
      </c>
      <c r="D59" s="12">
        <f t="shared" ref="D59:G59" si="27">D60+D67</f>
        <v>-1145.9064174200003</v>
      </c>
      <c r="E59" s="12">
        <f t="shared" si="27"/>
        <v>-945.78518434000011</v>
      </c>
      <c r="F59" s="12">
        <f t="shared" si="27"/>
        <v>-1418.0484587199999</v>
      </c>
      <c r="G59" s="12">
        <f t="shared" si="27"/>
        <v>-1324.7243343800001</v>
      </c>
      <c r="H59" s="12">
        <f>H60+H67</f>
        <v>-2963.2208062200002</v>
      </c>
      <c r="I59" s="12">
        <f t="shared" ref="I59:M59" si="28">I60+I67</f>
        <v>-1095.4635576700002</v>
      </c>
      <c r="J59" s="12">
        <f t="shared" si="28"/>
        <v>-730.01234640000007</v>
      </c>
      <c r="K59" s="12">
        <f t="shared" si="28"/>
        <v>-849.83070826999995</v>
      </c>
      <c r="L59" s="12">
        <f t="shared" si="28"/>
        <v>-287.91419387999974</v>
      </c>
      <c r="M59" s="12">
        <f t="shared" si="28"/>
        <v>-1043.1270974899999</v>
      </c>
      <c r="N59" s="9">
        <v>46</v>
      </c>
    </row>
    <row r="60" spans="1:14" ht="14.1" customHeight="1" x14ac:dyDescent="0.2">
      <c r="A60" s="8">
        <v>47</v>
      </c>
      <c r="B60" s="10" t="s">
        <v>46</v>
      </c>
      <c r="C60" s="12">
        <f>C61+C62</f>
        <v>1223.5721725399999</v>
      </c>
      <c r="D60" s="12">
        <f t="shared" ref="D60:G60" si="29">D61+D62</f>
        <v>376.14124516000004</v>
      </c>
      <c r="E60" s="12">
        <f t="shared" si="29"/>
        <v>267.44602082</v>
      </c>
      <c r="F60" s="12">
        <f t="shared" si="29"/>
        <v>283.96277341999996</v>
      </c>
      <c r="G60" s="12">
        <f t="shared" si="29"/>
        <v>296.02213313999999</v>
      </c>
      <c r="H60" s="12">
        <f>H61+H62</f>
        <v>2139.06742291</v>
      </c>
      <c r="I60" s="12">
        <f t="shared" ref="I60:M60" si="30">I61+I62</f>
        <v>514.21043193000003</v>
      </c>
      <c r="J60" s="12">
        <f t="shared" si="30"/>
        <v>394.57900152999997</v>
      </c>
      <c r="K60" s="12">
        <f t="shared" si="30"/>
        <v>540.77930761000005</v>
      </c>
      <c r="L60" s="12">
        <f t="shared" si="30"/>
        <v>689.49868184000013</v>
      </c>
      <c r="M60" s="12">
        <f t="shared" si="30"/>
        <v>953.76515005999988</v>
      </c>
      <c r="N60" s="9">
        <v>47</v>
      </c>
    </row>
    <row r="61" spans="1:14" ht="12.95" customHeight="1" x14ac:dyDescent="0.2">
      <c r="A61" s="8">
        <v>48</v>
      </c>
      <c r="B61" s="10" t="s">
        <v>47</v>
      </c>
      <c r="C61" s="11">
        <f t="shared" ref="C61:C68" si="31">D61+E61+F61+G61</f>
        <v>54.975118160000001</v>
      </c>
      <c r="D61" s="11">
        <v>19.421159459999998</v>
      </c>
      <c r="E61" s="11">
        <v>9.7704179700000005</v>
      </c>
      <c r="F61" s="11">
        <v>12.18291213</v>
      </c>
      <c r="G61" s="11">
        <v>13.6006286</v>
      </c>
      <c r="H61" s="11">
        <f t="shared" ref="H61:H68" si="32">I61+J61+K61+L61</f>
        <v>56.85784755000001</v>
      </c>
      <c r="I61" s="11">
        <v>20.885362870000002</v>
      </c>
      <c r="J61" s="11">
        <v>9.7810773300000005</v>
      </c>
      <c r="K61" s="11">
        <v>12.348916280000001</v>
      </c>
      <c r="L61" s="11">
        <v>13.842491069999999</v>
      </c>
      <c r="M61" s="11">
        <v>21.817409519999998</v>
      </c>
      <c r="N61" s="9">
        <v>48</v>
      </c>
    </row>
    <row r="62" spans="1:14" ht="12.95" customHeight="1" x14ac:dyDescent="0.2">
      <c r="A62" s="8">
        <v>49</v>
      </c>
      <c r="B62" s="10" t="s">
        <v>48</v>
      </c>
      <c r="C62" s="11">
        <f>C63+C64+C65</f>
        <v>1168.5970543799999</v>
      </c>
      <c r="D62" s="11">
        <f t="shared" ref="D62:G62" si="33">D63+D64+D65</f>
        <v>356.72008570000003</v>
      </c>
      <c r="E62" s="11">
        <f t="shared" si="33"/>
        <v>257.67560285000002</v>
      </c>
      <c r="F62" s="11">
        <f t="shared" si="33"/>
        <v>271.77986128999999</v>
      </c>
      <c r="G62" s="11">
        <f t="shared" si="33"/>
        <v>282.42150454</v>
      </c>
      <c r="H62" s="11">
        <f>H63+H64+H65</f>
        <v>2082.2095753600001</v>
      </c>
      <c r="I62" s="11">
        <f t="shared" ref="I62:M62" si="34">I63+I64+I65</f>
        <v>493.32506905999998</v>
      </c>
      <c r="J62" s="11">
        <f t="shared" si="34"/>
        <v>384.79792419999995</v>
      </c>
      <c r="K62" s="11">
        <f t="shared" si="34"/>
        <v>528.43039133000002</v>
      </c>
      <c r="L62" s="11">
        <f t="shared" si="34"/>
        <v>675.65619077000008</v>
      </c>
      <c r="M62" s="11">
        <f t="shared" si="34"/>
        <v>931.94774053999993</v>
      </c>
      <c r="N62" s="9">
        <v>49</v>
      </c>
    </row>
    <row r="63" spans="1:14" ht="12.75" customHeight="1" x14ac:dyDescent="0.2">
      <c r="A63" s="8">
        <v>50</v>
      </c>
      <c r="B63" s="10" t="s">
        <v>49</v>
      </c>
      <c r="C63" s="11">
        <f t="shared" si="31"/>
        <v>87.320541860000006</v>
      </c>
      <c r="D63" s="11">
        <v>68.765682130000002</v>
      </c>
      <c r="E63" s="11">
        <v>0.21396346000000002</v>
      </c>
      <c r="F63" s="11">
        <v>7.1904972900000006</v>
      </c>
      <c r="G63" s="11">
        <v>11.15039898</v>
      </c>
      <c r="H63" s="11">
        <f t="shared" si="32"/>
        <v>154.56330740999999</v>
      </c>
      <c r="I63" s="11">
        <v>153.65298171999999</v>
      </c>
      <c r="J63" s="11">
        <v>0.12124707000000001</v>
      </c>
      <c r="K63" s="11">
        <v>0.13070716999999998</v>
      </c>
      <c r="L63" s="11">
        <v>0.65837144999999997</v>
      </c>
      <c r="M63" s="11">
        <v>149.10283140999999</v>
      </c>
      <c r="N63" s="9">
        <v>50</v>
      </c>
    </row>
    <row r="64" spans="1:14" ht="12.75" customHeight="1" x14ac:dyDescent="0.2">
      <c r="A64" s="8">
        <v>51</v>
      </c>
      <c r="B64" s="10" t="s">
        <v>50</v>
      </c>
      <c r="C64" s="11">
        <f t="shared" si="31"/>
        <v>267.39950684999997</v>
      </c>
      <c r="D64" s="11">
        <v>71.536045420000008</v>
      </c>
      <c r="E64" s="11">
        <v>60.560308689999999</v>
      </c>
      <c r="F64" s="11">
        <v>67.202093779999998</v>
      </c>
      <c r="G64" s="11">
        <v>68.101058960000003</v>
      </c>
      <c r="H64" s="11">
        <f t="shared" si="32"/>
        <v>477.41723718000003</v>
      </c>
      <c r="I64" s="11">
        <v>108.56235207</v>
      </c>
      <c r="J64" s="11">
        <v>102.44770320999999</v>
      </c>
      <c r="K64" s="11">
        <v>126.14335428999999</v>
      </c>
      <c r="L64" s="11">
        <v>140.26382760999999</v>
      </c>
      <c r="M64" s="11">
        <v>160.31562503000001</v>
      </c>
      <c r="N64" s="9">
        <v>51</v>
      </c>
    </row>
    <row r="65" spans="1:14" ht="12.75" customHeight="1" x14ac:dyDescent="0.2">
      <c r="A65" s="8">
        <v>52</v>
      </c>
      <c r="B65" s="10" t="s">
        <v>51</v>
      </c>
      <c r="C65" s="11">
        <f t="shared" si="31"/>
        <v>813.87700567000002</v>
      </c>
      <c r="D65" s="11">
        <v>216.41835815000002</v>
      </c>
      <c r="E65" s="11">
        <v>196.90133070000002</v>
      </c>
      <c r="F65" s="11">
        <v>197.38727022</v>
      </c>
      <c r="G65" s="11">
        <v>203.17004659999998</v>
      </c>
      <c r="H65" s="11">
        <f t="shared" si="32"/>
        <v>1450.22903077</v>
      </c>
      <c r="I65" s="11">
        <v>231.10973526999999</v>
      </c>
      <c r="J65" s="11">
        <v>282.22897391999999</v>
      </c>
      <c r="K65" s="11">
        <v>402.15632987000004</v>
      </c>
      <c r="L65" s="11">
        <v>534.73399171000005</v>
      </c>
      <c r="M65" s="11">
        <v>622.52928409999993</v>
      </c>
      <c r="N65" s="9">
        <v>52</v>
      </c>
    </row>
    <row r="66" spans="1:14" ht="12.75" customHeight="1" x14ac:dyDescent="0.2">
      <c r="A66" s="8"/>
      <c r="B66" s="10" t="s">
        <v>86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9"/>
    </row>
    <row r="67" spans="1:14" ht="14.1" customHeight="1" x14ac:dyDescent="0.2">
      <c r="A67" s="8">
        <v>53</v>
      </c>
      <c r="B67" s="10" t="s">
        <v>52</v>
      </c>
      <c r="C67" s="12">
        <f>C68+C69</f>
        <v>-6058.0365674000004</v>
      </c>
      <c r="D67" s="12">
        <f t="shared" ref="D67:G67" si="35">D68+D69</f>
        <v>-1522.0476625800002</v>
      </c>
      <c r="E67" s="12">
        <f t="shared" si="35"/>
        <v>-1213.2312051600002</v>
      </c>
      <c r="F67" s="12">
        <f t="shared" si="35"/>
        <v>-1702.0112321399997</v>
      </c>
      <c r="G67" s="12">
        <f t="shared" si="35"/>
        <v>-1620.7464675200001</v>
      </c>
      <c r="H67" s="12">
        <f>H68+H69</f>
        <v>-5102.2882291300002</v>
      </c>
      <c r="I67" s="12">
        <f t="shared" ref="I67:M67" si="36">I68+I69</f>
        <v>-1609.6739896000001</v>
      </c>
      <c r="J67" s="12">
        <f t="shared" si="36"/>
        <v>-1124.59134793</v>
      </c>
      <c r="K67" s="12">
        <f t="shared" si="36"/>
        <v>-1390.61001588</v>
      </c>
      <c r="L67" s="12">
        <f t="shared" si="36"/>
        <v>-977.41287571999987</v>
      </c>
      <c r="M67" s="12">
        <f t="shared" si="36"/>
        <v>-1996.8922475499999</v>
      </c>
      <c r="N67" s="9">
        <v>53</v>
      </c>
    </row>
    <row r="68" spans="1:14" ht="12.95" customHeight="1" x14ac:dyDescent="0.2">
      <c r="A68" s="8">
        <v>54</v>
      </c>
      <c r="B68" s="10" t="s">
        <v>47</v>
      </c>
      <c r="C68" s="11">
        <f t="shared" si="31"/>
        <v>-2.5527039999999999</v>
      </c>
      <c r="D68" s="11">
        <v>-0.35525000000000001</v>
      </c>
      <c r="E68" s="11">
        <v>-1.0449999999999999</v>
      </c>
      <c r="F68" s="11">
        <v>-0.443554</v>
      </c>
      <c r="G68" s="11">
        <v>-0.70889999999999997</v>
      </c>
      <c r="H68" s="11">
        <f t="shared" si="32"/>
        <v>-2.5135969999999999</v>
      </c>
      <c r="I68" s="11">
        <v>-0.35525000000000001</v>
      </c>
      <c r="J68" s="11">
        <v>-1.0158700000000001</v>
      </c>
      <c r="K68" s="11">
        <v>-0.43357699999999999</v>
      </c>
      <c r="L68" s="11">
        <v>-0.70889999999999997</v>
      </c>
      <c r="M68" s="11">
        <v>-0.40500000000000003</v>
      </c>
      <c r="N68" s="9">
        <v>54</v>
      </c>
    </row>
    <row r="69" spans="1:14" ht="12.95" customHeight="1" x14ac:dyDescent="0.2">
      <c r="A69" s="8">
        <v>55</v>
      </c>
      <c r="B69" s="10" t="s">
        <v>48</v>
      </c>
      <c r="C69" s="11">
        <f>C70+C71+C72</f>
        <v>-6055.4838634000007</v>
      </c>
      <c r="D69" s="11">
        <f t="shared" ref="D69:G69" si="37">D70+D71+D72</f>
        <v>-1521.6924125800001</v>
      </c>
      <c r="E69" s="11">
        <f t="shared" si="37"/>
        <v>-1212.1862051600001</v>
      </c>
      <c r="F69" s="11">
        <f t="shared" si="37"/>
        <v>-1701.5676781399998</v>
      </c>
      <c r="G69" s="11">
        <f t="shared" si="37"/>
        <v>-1620.03756752</v>
      </c>
      <c r="H69" s="11">
        <f>H70+H71+H72</f>
        <v>-5099.7746321300001</v>
      </c>
      <c r="I69" s="11">
        <f t="shared" ref="I69:M69" si="38">I70+I71+I72</f>
        <v>-1609.3187396000001</v>
      </c>
      <c r="J69" s="11">
        <f t="shared" si="38"/>
        <v>-1123.57547793</v>
      </c>
      <c r="K69" s="11">
        <f t="shared" si="38"/>
        <v>-1390.17643888</v>
      </c>
      <c r="L69" s="11">
        <f t="shared" si="38"/>
        <v>-976.7039757199999</v>
      </c>
      <c r="M69" s="11">
        <f t="shared" si="38"/>
        <v>-1996.4872475499999</v>
      </c>
      <c r="N69" s="9">
        <v>55</v>
      </c>
    </row>
    <row r="70" spans="1:14" ht="12.95" customHeight="1" x14ac:dyDescent="0.2">
      <c r="A70" s="8">
        <v>56</v>
      </c>
      <c r="B70" s="10" t="s">
        <v>49</v>
      </c>
      <c r="C70" s="11">
        <f t="shared" ref="C70:C79" si="39">D70+E70+F70+G70</f>
        <v>-2992.2910297100002</v>
      </c>
      <c r="D70" s="11">
        <v>-623.82434837999995</v>
      </c>
      <c r="E70" s="11">
        <v>-591.94274585000005</v>
      </c>
      <c r="F70" s="11">
        <v>-744.06804946</v>
      </c>
      <c r="G70" s="11">
        <v>-1032.45588602</v>
      </c>
      <c r="H70" s="11">
        <f t="shared" ref="H70:H79" si="40">I70+J70+K70+L70</f>
        <v>-1992.6269075199998</v>
      </c>
      <c r="I70" s="11">
        <v>-711.76653147999991</v>
      </c>
      <c r="J70" s="11">
        <v>-531.83404802999996</v>
      </c>
      <c r="K70" s="11">
        <v>-464.87835803999997</v>
      </c>
      <c r="L70" s="11">
        <v>-284.14796996999996</v>
      </c>
      <c r="M70" s="11">
        <v>-853.22582739999996</v>
      </c>
      <c r="N70" s="9">
        <v>56</v>
      </c>
    </row>
    <row r="71" spans="1:14" ht="12.95" customHeight="1" x14ac:dyDescent="0.2">
      <c r="A71" s="8">
        <v>57</v>
      </c>
      <c r="B71" s="10" t="s">
        <v>50</v>
      </c>
      <c r="C71" s="11">
        <f t="shared" si="39"/>
        <v>-1404.9650327100001</v>
      </c>
      <c r="D71" s="11">
        <v>-450.4684939</v>
      </c>
      <c r="E71" s="11">
        <v>-206.56969167</v>
      </c>
      <c r="F71" s="11">
        <v>-548.16664027000002</v>
      </c>
      <c r="G71" s="11">
        <v>-199.76020686999999</v>
      </c>
      <c r="H71" s="11">
        <f t="shared" si="40"/>
        <v>-1408.0405992400001</v>
      </c>
      <c r="I71" s="11">
        <v>-503.18519785000001</v>
      </c>
      <c r="J71" s="11">
        <v>-167.51709717</v>
      </c>
      <c r="K71" s="11">
        <v>-554.64797813999996</v>
      </c>
      <c r="L71" s="11">
        <v>-182.69032608000001</v>
      </c>
      <c r="M71" s="11">
        <v>-567.93884255</v>
      </c>
      <c r="N71" s="9">
        <v>57</v>
      </c>
    </row>
    <row r="72" spans="1:14" ht="12.95" customHeight="1" x14ac:dyDescent="0.2">
      <c r="A72" s="8">
        <v>58</v>
      </c>
      <c r="B72" s="10" t="s">
        <v>51</v>
      </c>
      <c r="C72" s="11">
        <f t="shared" si="39"/>
        <v>-1658.22780098</v>
      </c>
      <c r="D72" s="11">
        <v>-447.39957029999999</v>
      </c>
      <c r="E72" s="11">
        <v>-413.67376763999999</v>
      </c>
      <c r="F72" s="11">
        <v>-409.33298840999998</v>
      </c>
      <c r="G72" s="11">
        <v>-387.82147463000001</v>
      </c>
      <c r="H72" s="11">
        <f t="shared" si="40"/>
        <v>-1699.1071253699999</v>
      </c>
      <c r="I72" s="11">
        <v>-394.36701027000004</v>
      </c>
      <c r="J72" s="11">
        <v>-424.22433273000001</v>
      </c>
      <c r="K72" s="11">
        <v>-370.65010269999999</v>
      </c>
      <c r="L72" s="11">
        <v>-509.86567966999996</v>
      </c>
      <c r="M72" s="11">
        <v>-575.32257759999993</v>
      </c>
      <c r="N72" s="9">
        <v>58</v>
      </c>
    </row>
    <row r="73" spans="1:14" ht="15" customHeight="1" x14ac:dyDescent="0.2">
      <c r="A73" s="8">
        <v>59</v>
      </c>
      <c r="B73" s="10" t="s">
        <v>53</v>
      </c>
      <c r="C73" s="12">
        <f>C74+C75</f>
        <v>181.73374617000013</v>
      </c>
      <c r="D73" s="12">
        <f t="shared" ref="D73:G73" si="41">D74+D75</f>
        <v>14.929320650000022</v>
      </c>
      <c r="E73" s="12">
        <f t="shared" si="41"/>
        <v>24.776485370000017</v>
      </c>
      <c r="F73" s="12">
        <f t="shared" si="41"/>
        <v>44.824544339999989</v>
      </c>
      <c r="G73" s="12">
        <f t="shared" si="41"/>
        <v>97.203395810000018</v>
      </c>
      <c r="H73" s="12">
        <f>H74+H75</f>
        <v>-44.499278809999964</v>
      </c>
      <c r="I73" s="12">
        <f t="shared" ref="I73:M73" si="42">I74+I75</f>
        <v>-2.0436518399999954</v>
      </c>
      <c r="J73" s="12">
        <f t="shared" si="42"/>
        <v>-1.4150542500000256</v>
      </c>
      <c r="K73" s="12">
        <f t="shared" si="42"/>
        <v>-19.989588529999963</v>
      </c>
      <c r="L73" s="12">
        <f t="shared" si="42"/>
        <v>-21.050984190000037</v>
      </c>
      <c r="M73" s="12">
        <f t="shared" si="42"/>
        <v>0.40150510999995959</v>
      </c>
      <c r="N73" s="9">
        <v>59</v>
      </c>
    </row>
    <row r="74" spans="1:14" ht="14.1" customHeight="1" x14ac:dyDescent="0.2">
      <c r="A74" s="8">
        <v>60</v>
      </c>
      <c r="B74" s="10" t="s">
        <v>54</v>
      </c>
      <c r="C74" s="11">
        <f t="shared" si="39"/>
        <v>969.2234899</v>
      </c>
      <c r="D74" s="11">
        <v>172.11375895</v>
      </c>
      <c r="E74" s="11">
        <v>218.99834808000003</v>
      </c>
      <c r="F74" s="11">
        <v>248.70911705999998</v>
      </c>
      <c r="G74" s="11">
        <v>329.40226581000002</v>
      </c>
      <c r="H74" s="11">
        <f t="shared" si="40"/>
        <v>882.93231069000001</v>
      </c>
      <c r="I74" s="11">
        <v>187.13041324</v>
      </c>
      <c r="J74" s="11">
        <v>230.55991853</v>
      </c>
      <c r="K74" s="11">
        <v>218.14704077000002</v>
      </c>
      <c r="L74" s="11">
        <v>247.09493814999999</v>
      </c>
      <c r="M74" s="11">
        <v>190.92653318999999</v>
      </c>
      <c r="N74" s="9">
        <v>60</v>
      </c>
    </row>
    <row r="75" spans="1:14" ht="14.1" customHeight="1" x14ac:dyDescent="0.2">
      <c r="A75" s="8">
        <v>61</v>
      </c>
      <c r="B75" s="10" t="s">
        <v>55</v>
      </c>
      <c r="C75" s="11">
        <f t="shared" si="39"/>
        <v>-787.48974372999987</v>
      </c>
      <c r="D75" s="11">
        <v>-157.18443829999998</v>
      </c>
      <c r="E75" s="11">
        <v>-194.22186271000001</v>
      </c>
      <c r="F75" s="11">
        <v>-203.88457271999999</v>
      </c>
      <c r="G75" s="11">
        <v>-232.19887</v>
      </c>
      <c r="H75" s="11">
        <f t="shared" si="40"/>
        <v>-927.43158949999997</v>
      </c>
      <c r="I75" s="11">
        <v>-189.17406507999999</v>
      </c>
      <c r="J75" s="11">
        <v>-231.97497278000003</v>
      </c>
      <c r="K75" s="11">
        <v>-238.13662929999998</v>
      </c>
      <c r="L75" s="11">
        <v>-268.14592234000003</v>
      </c>
      <c r="M75" s="11">
        <v>-190.52502808000003</v>
      </c>
      <c r="N75" s="9">
        <v>61</v>
      </c>
    </row>
    <row r="76" spans="1:14" ht="12.95" customHeight="1" x14ac:dyDescent="0.2">
      <c r="A76" s="8">
        <v>62</v>
      </c>
      <c r="B76" s="10" t="s">
        <v>56</v>
      </c>
      <c r="C76" s="11">
        <f t="shared" si="39"/>
        <v>13.645434999999999</v>
      </c>
      <c r="D76" s="11">
        <v>-1.7047250000000003</v>
      </c>
      <c r="E76" s="11">
        <v>-0.86815399999999965</v>
      </c>
      <c r="F76" s="11">
        <v>1.4908330000000003</v>
      </c>
      <c r="G76" s="11">
        <v>14.727480999999999</v>
      </c>
      <c r="H76" s="11">
        <f t="shared" si="40"/>
        <v>19.702109880000002</v>
      </c>
      <c r="I76" s="11">
        <v>0.42528899999999981</v>
      </c>
      <c r="J76" s="11">
        <v>0.67365900000000023</v>
      </c>
      <c r="K76" s="11">
        <v>-0.82213700000000012</v>
      </c>
      <c r="L76" s="11">
        <v>19.425298880000003</v>
      </c>
      <c r="M76" s="11">
        <v>1.8156039699999997</v>
      </c>
      <c r="N76" s="9">
        <v>62</v>
      </c>
    </row>
    <row r="77" spans="1:14" ht="12.95" customHeight="1" x14ac:dyDescent="0.2">
      <c r="A77" s="8">
        <v>63</v>
      </c>
      <c r="B77" s="10" t="s">
        <v>57</v>
      </c>
      <c r="C77" s="11">
        <f t="shared" si="39"/>
        <v>168.08831117000003</v>
      </c>
      <c r="D77" s="11">
        <v>16.634045650000019</v>
      </c>
      <c r="E77" s="11">
        <v>25.644639370000021</v>
      </c>
      <c r="F77" s="11">
        <v>43.333711339999979</v>
      </c>
      <c r="G77" s="11">
        <v>82.475914810000006</v>
      </c>
      <c r="H77" s="11">
        <f t="shared" si="40"/>
        <v>-64.201388689999987</v>
      </c>
      <c r="I77" s="11">
        <v>-2.4689408400000001</v>
      </c>
      <c r="J77" s="11">
        <v>-2.0887132500000001</v>
      </c>
      <c r="K77" s="11">
        <v>-19.167451529999965</v>
      </c>
      <c r="L77" s="11">
        <v>-40.476283070000022</v>
      </c>
      <c r="M77" s="11">
        <v>-1.41409886</v>
      </c>
      <c r="N77" s="9">
        <v>63</v>
      </c>
    </row>
    <row r="78" spans="1:14" ht="15.95" customHeight="1" x14ac:dyDescent="0.2">
      <c r="A78" s="8">
        <v>64</v>
      </c>
      <c r="B78" s="10" t="s">
        <v>58</v>
      </c>
      <c r="C78" s="12">
        <f>C79+C80</f>
        <v>1060.3200073500002</v>
      </c>
      <c r="D78" s="12">
        <f t="shared" ref="D78:G78" si="43">D79+D80</f>
        <v>709.19170894999991</v>
      </c>
      <c r="E78" s="12">
        <f t="shared" si="43"/>
        <v>-422.53653694999997</v>
      </c>
      <c r="F78" s="12">
        <f t="shared" si="43"/>
        <v>829.36330048000025</v>
      </c>
      <c r="G78" s="12">
        <f t="shared" si="43"/>
        <v>-55.69846512999991</v>
      </c>
      <c r="H78" s="12">
        <f>H79+H80</f>
        <v>7000.6882946199985</v>
      </c>
      <c r="I78" s="12">
        <f t="shared" ref="I78:M78" si="44">I79+I80</f>
        <v>1848.2198012999988</v>
      </c>
      <c r="J78" s="12">
        <f t="shared" si="44"/>
        <v>859.12332962999994</v>
      </c>
      <c r="K78" s="12">
        <f t="shared" si="44"/>
        <v>3408.6231641800005</v>
      </c>
      <c r="L78" s="12">
        <f t="shared" si="44"/>
        <v>884.72199950999936</v>
      </c>
      <c r="M78" s="12">
        <f t="shared" si="44"/>
        <v>-228.25011651999998</v>
      </c>
      <c r="N78" s="9">
        <v>64</v>
      </c>
    </row>
    <row r="79" spans="1:14" ht="15" customHeight="1" x14ac:dyDescent="0.2">
      <c r="A79" s="8">
        <v>65</v>
      </c>
      <c r="B79" s="10" t="s">
        <v>59</v>
      </c>
      <c r="C79" s="12">
        <f t="shared" si="39"/>
        <v>4.3138000000000005</v>
      </c>
      <c r="D79" s="12">
        <v>1.0759000000000001</v>
      </c>
      <c r="E79" s="12">
        <v>1.081</v>
      </c>
      <c r="F79" s="12">
        <v>1.0784500000000001</v>
      </c>
      <c r="G79" s="12">
        <v>1.0784499999999999</v>
      </c>
      <c r="H79" s="12">
        <f t="shared" si="40"/>
        <v>8.8641604100000002</v>
      </c>
      <c r="I79" s="12">
        <v>2.0503285</v>
      </c>
      <c r="J79" s="12">
        <v>2.4658000000000002</v>
      </c>
      <c r="K79" s="12">
        <v>2.33345</v>
      </c>
      <c r="L79" s="12">
        <v>2.01458191</v>
      </c>
      <c r="M79" s="12">
        <v>2.2160400999999998</v>
      </c>
      <c r="N79" s="9">
        <v>65</v>
      </c>
    </row>
    <row r="80" spans="1:14" ht="15" customHeight="1" x14ac:dyDescent="0.2">
      <c r="A80" s="8">
        <v>66</v>
      </c>
      <c r="B80" s="10" t="s">
        <v>60</v>
      </c>
      <c r="C80" s="12">
        <f>C81+C90+C93+C104</f>
        <v>1056.0062073500003</v>
      </c>
      <c r="D80" s="12">
        <f t="shared" ref="D80:G80" si="45">D81+D90+D93+D104</f>
        <v>708.11580894999986</v>
      </c>
      <c r="E80" s="12">
        <f t="shared" si="45"/>
        <v>-423.61753694999999</v>
      </c>
      <c r="F80" s="12">
        <f t="shared" si="45"/>
        <v>828.28485048000027</v>
      </c>
      <c r="G80" s="12">
        <f t="shared" si="45"/>
        <v>-56.776915129999907</v>
      </c>
      <c r="H80" s="12">
        <f>H81+H90+H93+H104</f>
        <v>6991.8241342099982</v>
      </c>
      <c r="I80" s="12">
        <f t="shared" ref="I80:M80" si="46">I81+I90+I93+I104</f>
        <v>1846.1694727999989</v>
      </c>
      <c r="J80" s="12">
        <f t="shared" si="46"/>
        <v>856.65752963</v>
      </c>
      <c r="K80" s="12">
        <f t="shared" si="46"/>
        <v>3406.2897141800004</v>
      </c>
      <c r="L80" s="12">
        <f t="shared" si="46"/>
        <v>882.70741759999942</v>
      </c>
      <c r="M80" s="12">
        <f t="shared" si="46"/>
        <v>-230.46615661999996</v>
      </c>
      <c r="N80" s="9">
        <v>66</v>
      </c>
    </row>
    <row r="81" spans="1:14" ht="14.1" customHeight="1" x14ac:dyDescent="0.2">
      <c r="A81" s="8">
        <v>67</v>
      </c>
      <c r="B81" s="10" t="s">
        <v>61</v>
      </c>
      <c r="C81" s="14">
        <f>C82+C86</f>
        <v>1629.3706410999998</v>
      </c>
      <c r="D81" s="14">
        <f t="shared" ref="D81:G81" si="47">D82+D86</f>
        <v>-4.1923329700000522</v>
      </c>
      <c r="E81" s="14">
        <f t="shared" si="47"/>
        <v>277.74003553000006</v>
      </c>
      <c r="F81" s="14">
        <f t="shared" si="47"/>
        <v>782.99520905999998</v>
      </c>
      <c r="G81" s="14">
        <f t="shared" si="47"/>
        <v>572.82772948000002</v>
      </c>
      <c r="H81" s="14">
        <f>H82+H86</f>
        <v>2678.6002273200002</v>
      </c>
      <c r="I81" s="14">
        <f t="shared" ref="I81:M81" si="48">I82+I86</f>
        <v>813.11567360999993</v>
      </c>
      <c r="J81" s="14">
        <f t="shared" si="48"/>
        <v>727.19981557000006</v>
      </c>
      <c r="K81" s="14">
        <f t="shared" si="48"/>
        <v>556.97060347000001</v>
      </c>
      <c r="L81" s="14">
        <f t="shared" si="48"/>
        <v>581.31413466999993</v>
      </c>
      <c r="M81" s="14">
        <f t="shared" si="48"/>
        <v>906.4910638099999</v>
      </c>
      <c r="N81" s="9">
        <v>67</v>
      </c>
    </row>
    <row r="82" spans="1:14" ht="12.95" customHeight="1" x14ac:dyDescent="0.2">
      <c r="A82" s="8">
        <v>68</v>
      </c>
      <c r="B82" s="10" t="s">
        <v>62</v>
      </c>
      <c r="C82" s="11">
        <f>C83+C84+C85</f>
        <v>-297.58047123000006</v>
      </c>
      <c r="D82" s="11">
        <f t="shared" ref="D82:G82" si="49">D83+D84+D85</f>
        <v>-125.65466584000001</v>
      </c>
      <c r="E82" s="11">
        <f t="shared" si="49"/>
        <v>-106.21467009000001</v>
      </c>
      <c r="F82" s="11">
        <f t="shared" si="49"/>
        <v>-38.010170629999998</v>
      </c>
      <c r="G82" s="11">
        <f t="shared" si="49"/>
        <v>-27.700964669999998</v>
      </c>
      <c r="H82" s="11">
        <f>H83+H84+H85</f>
        <v>-42.513773330000028</v>
      </c>
      <c r="I82" s="11">
        <f t="shared" ref="I82:M82" si="50">I83+I84+I85</f>
        <v>72.492640699999995</v>
      </c>
      <c r="J82" s="11">
        <f t="shared" si="50"/>
        <v>16.153979229999997</v>
      </c>
      <c r="K82" s="11">
        <f t="shared" si="50"/>
        <v>-133.76750032000001</v>
      </c>
      <c r="L82" s="11">
        <f t="shared" si="50"/>
        <v>2.6071070599999997</v>
      </c>
      <c r="M82" s="11">
        <f t="shared" si="50"/>
        <v>78.367307909999994</v>
      </c>
      <c r="N82" s="9">
        <v>68</v>
      </c>
    </row>
    <row r="83" spans="1:14" ht="12.95" customHeight="1" x14ac:dyDescent="0.2">
      <c r="A83" s="8">
        <v>69</v>
      </c>
      <c r="B83" s="10" t="s">
        <v>63</v>
      </c>
      <c r="C83" s="11">
        <f t="shared" ref="C83:C92" si="51">D83+E83+F83+G83</f>
        <v>-297.58047123000006</v>
      </c>
      <c r="D83" s="11">
        <v>-125.65466584000001</v>
      </c>
      <c r="E83" s="11">
        <v>-106.21467009000001</v>
      </c>
      <c r="F83" s="11">
        <v>-38.010170629999998</v>
      </c>
      <c r="G83" s="11">
        <v>-27.700964669999998</v>
      </c>
      <c r="H83" s="11">
        <f t="shared" ref="H83:H92" si="52">I83+J83+K83+L83</f>
        <v>-42.513773330000028</v>
      </c>
      <c r="I83" s="11">
        <v>72.492640699999995</v>
      </c>
      <c r="J83" s="11">
        <v>16.153979229999997</v>
      </c>
      <c r="K83" s="11">
        <v>-133.76750032000001</v>
      </c>
      <c r="L83" s="11">
        <v>2.6071070599999997</v>
      </c>
      <c r="M83" s="11">
        <v>78.367307909999994</v>
      </c>
      <c r="N83" s="9">
        <v>69</v>
      </c>
    </row>
    <row r="84" spans="1:14" ht="12.95" customHeight="1" x14ac:dyDescent="0.2">
      <c r="A84" s="8">
        <v>70</v>
      </c>
      <c r="B84" s="10" t="s">
        <v>64</v>
      </c>
      <c r="C84" s="11">
        <f t="shared" si="51"/>
        <v>0</v>
      </c>
      <c r="D84" s="11">
        <v>0</v>
      </c>
      <c r="E84" s="11">
        <v>0</v>
      </c>
      <c r="F84" s="11">
        <v>0</v>
      </c>
      <c r="G84" s="11">
        <v>0</v>
      </c>
      <c r="H84" s="11">
        <f t="shared" si="52"/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9">
        <v>70</v>
      </c>
    </row>
    <row r="85" spans="1:14" ht="12.95" customHeight="1" x14ac:dyDescent="0.2">
      <c r="A85" s="8">
        <v>71</v>
      </c>
      <c r="B85" s="10" t="s">
        <v>65</v>
      </c>
      <c r="C85" s="11">
        <f t="shared" si="51"/>
        <v>0</v>
      </c>
      <c r="D85" s="11">
        <v>0</v>
      </c>
      <c r="E85" s="11">
        <v>0</v>
      </c>
      <c r="F85" s="11">
        <v>0</v>
      </c>
      <c r="G85" s="11">
        <v>0</v>
      </c>
      <c r="H85" s="11">
        <f t="shared" si="52"/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9">
        <v>71</v>
      </c>
    </row>
    <row r="86" spans="1:14" ht="12.95" customHeight="1" x14ac:dyDescent="0.2">
      <c r="A86" s="8">
        <v>72</v>
      </c>
      <c r="B86" s="13" t="s">
        <v>66</v>
      </c>
      <c r="C86" s="11">
        <f>C87+C88+C89</f>
        <v>1926.9511123299999</v>
      </c>
      <c r="D86" s="11">
        <f t="shared" ref="D86:G86" si="53">D87+D88+D89</f>
        <v>121.46233286999995</v>
      </c>
      <c r="E86" s="11">
        <f t="shared" si="53"/>
        <v>383.95470562000008</v>
      </c>
      <c r="F86" s="11">
        <f t="shared" si="53"/>
        <v>821.00537968999993</v>
      </c>
      <c r="G86" s="11">
        <f t="shared" si="53"/>
        <v>600.52869414999998</v>
      </c>
      <c r="H86" s="11">
        <f>H87+H88+H89</f>
        <v>2721.11400065</v>
      </c>
      <c r="I86" s="11">
        <f t="shared" ref="I86:M86" si="54">I87+I88+I89</f>
        <v>740.62303290999989</v>
      </c>
      <c r="J86" s="11">
        <f t="shared" si="54"/>
        <v>711.04583634000005</v>
      </c>
      <c r="K86" s="11">
        <f t="shared" si="54"/>
        <v>690.73810378999997</v>
      </c>
      <c r="L86" s="11">
        <f t="shared" si="54"/>
        <v>578.70702760999995</v>
      </c>
      <c r="M86" s="11">
        <f t="shared" si="54"/>
        <v>828.12375589999988</v>
      </c>
      <c r="N86" s="9">
        <v>72</v>
      </c>
    </row>
    <row r="87" spans="1:14" ht="12.95" customHeight="1" x14ac:dyDescent="0.2">
      <c r="A87" s="8">
        <v>73</v>
      </c>
      <c r="B87" s="10" t="s">
        <v>67</v>
      </c>
      <c r="C87" s="11">
        <f t="shared" si="51"/>
        <v>119.17360947</v>
      </c>
      <c r="D87" s="11">
        <v>-49.509916259999997</v>
      </c>
      <c r="E87" s="11">
        <v>142.24566288</v>
      </c>
      <c r="F87" s="11">
        <v>67.192332919999998</v>
      </c>
      <c r="G87" s="11">
        <v>-40.754470069999996</v>
      </c>
      <c r="H87" s="11">
        <f t="shared" si="52"/>
        <v>-123.01760403</v>
      </c>
      <c r="I87" s="11">
        <v>-41.319411000000002</v>
      </c>
      <c r="J87" s="11">
        <v>-5.3010943700000013</v>
      </c>
      <c r="K87" s="11">
        <v>-36.866685409999995</v>
      </c>
      <c r="L87" s="11">
        <v>-39.530413250000002</v>
      </c>
      <c r="M87" s="11">
        <v>-8.4147472400000005</v>
      </c>
      <c r="N87" s="9">
        <v>73</v>
      </c>
    </row>
    <row r="88" spans="1:14" ht="12.95" customHeight="1" x14ac:dyDescent="0.2">
      <c r="A88" s="8">
        <v>74</v>
      </c>
      <c r="B88" s="10" t="s">
        <v>68</v>
      </c>
      <c r="C88" s="11">
        <f t="shared" si="51"/>
        <v>2135.31023061</v>
      </c>
      <c r="D88" s="11">
        <v>390.50093577999996</v>
      </c>
      <c r="E88" s="11">
        <v>428.91264634000004</v>
      </c>
      <c r="F88" s="11">
        <v>591.85164400999997</v>
      </c>
      <c r="G88" s="11">
        <v>724.04500447999999</v>
      </c>
      <c r="H88" s="11">
        <f t="shared" si="52"/>
        <v>1383.4150379799999</v>
      </c>
      <c r="I88" s="11">
        <v>499.59401051999998</v>
      </c>
      <c r="J88" s="11">
        <v>445.51054299999998</v>
      </c>
      <c r="K88" s="11">
        <v>398.08008735999999</v>
      </c>
      <c r="L88" s="11">
        <v>40.230397100000005</v>
      </c>
      <c r="M88" s="11">
        <v>657.39933728999995</v>
      </c>
      <c r="N88" s="9">
        <v>74</v>
      </c>
    </row>
    <row r="89" spans="1:14" ht="12.95" customHeight="1" x14ac:dyDescent="0.2">
      <c r="A89" s="8">
        <v>75</v>
      </c>
      <c r="B89" s="10" t="s">
        <v>69</v>
      </c>
      <c r="C89" s="11">
        <f t="shared" si="51"/>
        <v>-327.53272774999999</v>
      </c>
      <c r="D89" s="11">
        <v>-219.52868665</v>
      </c>
      <c r="E89" s="11">
        <v>-187.20360360000001</v>
      </c>
      <c r="F89" s="11">
        <v>161.96140276</v>
      </c>
      <c r="G89" s="11">
        <v>-82.761840259999985</v>
      </c>
      <c r="H89" s="11">
        <f t="shared" si="52"/>
        <v>1460.7165666999999</v>
      </c>
      <c r="I89" s="11">
        <v>282.34843338999997</v>
      </c>
      <c r="J89" s="11">
        <v>270.83638771</v>
      </c>
      <c r="K89" s="11">
        <v>329.52470184000003</v>
      </c>
      <c r="L89" s="11">
        <v>578.00704375999999</v>
      </c>
      <c r="M89" s="11">
        <v>179.13916584999998</v>
      </c>
      <c r="N89" s="9">
        <v>75</v>
      </c>
    </row>
    <row r="90" spans="1:14" ht="14.1" customHeight="1" x14ac:dyDescent="0.2">
      <c r="A90" s="8">
        <v>76</v>
      </c>
      <c r="B90" s="10" t="s">
        <v>70</v>
      </c>
      <c r="C90" s="14">
        <f>C91+C92</f>
        <v>-3725.5533010799995</v>
      </c>
      <c r="D90" s="14">
        <f t="shared" ref="D90:G90" si="55">D91+D92</f>
        <v>578.37384044999999</v>
      </c>
      <c r="E90" s="14">
        <f t="shared" si="55"/>
        <v>-1485.4861434100001</v>
      </c>
      <c r="F90" s="14">
        <f t="shared" si="55"/>
        <v>-1931.03747862</v>
      </c>
      <c r="G90" s="14">
        <f t="shared" si="55"/>
        <v>-887.40351950000013</v>
      </c>
      <c r="H90" s="14">
        <f>H91+H92</f>
        <v>3897.8377483199993</v>
      </c>
      <c r="I90" s="14">
        <f t="shared" ref="I90:M90" si="56">I91+I92</f>
        <v>1832.2606980199994</v>
      </c>
      <c r="J90" s="14">
        <f t="shared" si="56"/>
        <v>-252.68899730000004</v>
      </c>
      <c r="K90" s="14">
        <f t="shared" si="56"/>
        <v>61.77689266000003</v>
      </c>
      <c r="L90" s="14">
        <f t="shared" si="56"/>
        <v>2256.4891549399999</v>
      </c>
      <c r="M90" s="14">
        <f t="shared" si="56"/>
        <v>-54.488308740000093</v>
      </c>
      <c r="N90" s="9">
        <v>76</v>
      </c>
    </row>
    <row r="91" spans="1:14" ht="12.95" customHeight="1" x14ac:dyDescent="0.2">
      <c r="A91" s="8">
        <v>77</v>
      </c>
      <c r="B91" s="10" t="s">
        <v>71</v>
      </c>
      <c r="C91" s="11">
        <f t="shared" si="51"/>
        <v>-6084.8640388599997</v>
      </c>
      <c r="D91" s="11">
        <v>-1283.1154595</v>
      </c>
      <c r="E91" s="11">
        <v>-1699.16504603</v>
      </c>
      <c r="F91" s="11">
        <v>-2227.6822263099998</v>
      </c>
      <c r="G91" s="11">
        <v>-874.9013070200001</v>
      </c>
      <c r="H91" s="11">
        <f t="shared" si="52"/>
        <v>471.60097039000016</v>
      </c>
      <c r="I91" s="11">
        <v>-839.81559361999996</v>
      </c>
      <c r="J91" s="11">
        <v>-546.20933613000011</v>
      </c>
      <c r="K91" s="11">
        <v>168.96860501999998</v>
      </c>
      <c r="L91" s="11">
        <v>1688.6572951200001</v>
      </c>
      <c r="M91" s="11">
        <v>-1885.2243132799999</v>
      </c>
      <c r="N91" s="9">
        <v>77</v>
      </c>
    </row>
    <row r="92" spans="1:14" ht="12.95" customHeight="1" x14ac:dyDescent="0.2">
      <c r="A92" s="8">
        <v>78</v>
      </c>
      <c r="B92" s="10" t="s">
        <v>72</v>
      </c>
      <c r="C92" s="11">
        <f t="shared" si="51"/>
        <v>2359.3107377800002</v>
      </c>
      <c r="D92" s="11">
        <v>1861.48929995</v>
      </c>
      <c r="E92" s="11">
        <v>213.67890262</v>
      </c>
      <c r="F92" s="11">
        <v>296.64474768999992</v>
      </c>
      <c r="G92" s="11">
        <v>-12.502212480000004</v>
      </c>
      <c r="H92" s="11">
        <f t="shared" si="52"/>
        <v>3426.2367779299993</v>
      </c>
      <c r="I92" s="11">
        <v>2672.0762916399995</v>
      </c>
      <c r="J92" s="11">
        <v>293.52033883000007</v>
      </c>
      <c r="K92" s="11">
        <v>-107.19171235999995</v>
      </c>
      <c r="L92" s="11">
        <v>567.83185981999998</v>
      </c>
      <c r="M92" s="11">
        <v>1830.7360045399998</v>
      </c>
      <c r="N92" s="9">
        <v>78</v>
      </c>
    </row>
    <row r="93" spans="1:14" ht="14.1" customHeight="1" x14ac:dyDescent="0.2">
      <c r="A93" s="8">
        <v>79</v>
      </c>
      <c r="B93" s="10" t="s">
        <v>73</v>
      </c>
      <c r="C93" s="14">
        <f>C94+C99</f>
        <v>2065.05731526</v>
      </c>
      <c r="D93" s="14">
        <f t="shared" ref="D93:G93" si="57">D94+D99</f>
        <v>-659.71898372999999</v>
      </c>
      <c r="E93" s="14">
        <f t="shared" si="57"/>
        <v>739.17101466999998</v>
      </c>
      <c r="F93" s="14">
        <f t="shared" si="57"/>
        <v>1297.3062546700003</v>
      </c>
      <c r="G93" s="14">
        <f t="shared" si="57"/>
        <v>688.29902965000019</v>
      </c>
      <c r="H93" s="14">
        <f>H94+H99</f>
        <v>-1504.2199930100005</v>
      </c>
      <c r="I93" s="14">
        <f t="shared" ref="I93:M93" si="58">I94+I99</f>
        <v>5.3556075299999293</v>
      </c>
      <c r="J93" s="14">
        <f t="shared" si="58"/>
        <v>-398.82221097999991</v>
      </c>
      <c r="K93" s="14">
        <f t="shared" si="58"/>
        <v>399.64649693000013</v>
      </c>
      <c r="L93" s="14">
        <f t="shared" si="58"/>
        <v>-1510.3998864900004</v>
      </c>
      <c r="M93" s="14">
        <f t="shared" si="58"/>
        <v>-1084.1006306999998</v>
      </c>
      <c r="N93" s="9">
        <v>79</v>
      </c>
    </row>
    <row r="94" spans="1:14" ht="12.95" customHeight="1" x14ac:dyDescent="0.2">
      <c r="A94" s="8">
        <v>80</v>
      </c>
      <c r="B94" s="10" t="s">
        <v>74</v>
      </c>
      <c r="C94" s="11">
        <f>C95+C96+C97+C98</f>
        <v>-2676.0862164199998</v>
      </c>
      <c r="D94" s="11">
        <f t="shared" ref="D94:G94" si="59">D95+D96+D97+D98</f>
        <v>108.45236237999995</v>
      </c>
      <c r="E94" s="11">
        <f t="shared" si="59"/>
        <v>950.53704041999993</v>
      </c>
      <c r="F94" s="11">
        <f t="shared" si="59"/>
        <v>-2647.5490889399998</v>
      </c>
      <c r="G94" s="11">
        <f t="shared" si="59"/>
        <v>-1087.5265302800001</v>
      </c>
      <c r="H94" s="11">
        <f>H95+H96+H97+H98</f>
        <v>-7311.132447070001</v>
      </c>
      <c r="I94" s="11">
        <f t="shared" ref="I94:M94" si="60">I95+I96+I97+I98</f>
        <v>-816.21004725</v>
      </c>
      <c r="J94" s="11">
        <f t="shared" si="60"/>
        <v>-2475.9397631499996</v>
      </c>
      <c r="K94" s="11">
        <f t="shared" si="60"/>
        <v>-878.96800858999984</v>
      </c>
      <c r="L94" s="11">
        <f t="shared" si="60"/>
        <v>-3140.0146280800004</v>
      </c>
      <c r="M94" s="11">
        <f t="shared" si="60"/>
        <v>-1843.6581224499998</v>
      </c>
      <c r="N94" s="9">
        <v>80</v>
      </c>
    </row>
    <row r="95" spans="1:14" ht="12.95" customHeight="1" x14ac:dyDescent="0.2">
      <c r="A95" s="8">
        <v>81</v>
      </c>
      <c r="B95" s="10" t="s">
        <v>75</v>
      </c>
      <c r="C95" s="11">
        <f t="shared" ref="C95:C104" si="61">D95+E95+F95+G95</f>
        <v>-286.53531532</v>
      </c>
      <c r="D95" s="11">
        <v>6.7239993600000023</v>
      </c>
      <c r="E95" s="11">
        <v>-88.382120810000004</v>
      </c>
      <c r="F95" s="11">
        <v>-132.94808376999998</v>
      </c>
      <c r="G95" s="11">
        <v>-71.929110100000003</v>
      </c>
      <c r="H95" s="11">
        <f t="shared" ref="H95:H104" si="62">I95+J95+K95+L95</f>
        <v>-73.536352779999973</v>
      </c>
      <c r="I95" s="11">
        <v>126.60298531000001</v>
      </c>
      <c r="J95" s="11">
        <v>-15.20287811</v>
      </c>
      <c r="K95" s="11">
        <v>-31.160956410000001</v>
      </c>
      <c r="L95" s="11">
        <v>-153.77550356999998</v>
      </c>
      <c r="M95" s="11">
        <v>-42.912768539999995</v>
      </c>
      <c r="N95" s="9">
        <v>81</v>
      </c>
    </row>
    <row r="96" spans="1:14" ht="12.95" customHeight="1" x14ac:dyDescent="0.2">
      <c r="A96" s="8">
        <v>82</v>
      </c>
      <c r="B96" s="10" t="s">
        <v>76</v>
      </c>
      <c r="C96" s="11">
        <f t="shared" si="61"/>
        <v>-1814.6270635899998</v>
      </c>
      <c r="D96" s="11">
        <v>316.90327511999999</v>
      </c>
      <c r="E96" s="11">
        <v>491.62993926999997</v>
      </c>
      <c r="F96" s="11">
        <v>-1041.8234940799998</v>
      </c>
      <c r="G96" s="11">
        <v>-1581.3367839</v>
      </c>
      <c r="H96" s="11">
        <f t="shared" si="62"/>
        <v>-5569.8607393399998</v>
      </c>
      <c r="I96" s="11">
        <v>-1917.4854031699997</v>
      </c>
      <c r="J96" s="11">
        <v>-2178.76679281</v>
      </c>
      <c r="K96" s="11">
        <v>-1554.2811798299999</v>
      </c>
      <c r="L96" s="11">
        <v>80.672636469999986</v>
      </c>
      <c r="M96" s="11">
        <v>-1315.9132648499999</v>
      </c>
      <c r="N96" s="9">
        <v>82</v>
      </c>
    </row>
    <row r="97" spans="1:14" ht="12.95" customHeight="1" x14ac:dyDescent="0.2">
      <c r="A97" s="8">
        <v>83</v>
      </c>
      <c r="B97" s="10" t="s">
        <v>77</v>
      </c>
      <c r="C97" s="11">
        <f t="shared" si="61"/>
        <v>-497.56328996000002</v>
      </c>
      <c r="D97" s="11">
        <v>-160.52254463000003</v>
      </c>
      <c r="E97" s="11">
        <v>577.69068577999997</v>
      </c>
      <c r="F97" s="11">
        <v>-968.50009123999996</v>
      </c>
      <c r="G97" s="11">
        <v>53.768660129999972</v>
      </c>
      <c r="H97" s="11">
        <f t="shared" si="62"/>
        <v>-1746.2273402000005</v>
      </c>
      <c r="I97" s="11">
        <v>1101.9615126499998</v>
      </c>
      <c r="J97" s="11">
        <v>-410.45609016999992</v>
      </c>
      <c r="K97" s="11">
        <v>540.50442141999997</v>
      </c>
      <c r="L97" s="11">
        <v>-2978.2371841000004</v>
      </c>
      <c r="M97" s="11">
        <v>-341.07884841999999</v>
      </c>
      <c r="N97" s="9">
        <v>83</v>
      </c>
    </row>
    <row r="98" spans="1:14" ht="12.95" customHeight="1" x14ac:dyDescent="0.2">
      <c r="A98" s="8">
        <v>84</v>
      </c>
      <c r="B98" s="10" t="s">
        <v>78</v>
      </c>
      <c r="C98" s="11">
        <f t="shared" si="61"/>
        <v>-77.360547549999922</v>
      </c>
      <c r="D98" s="11">
        <v>-54.652367470000009</v>
      </c>
      <c r="E98" s="11">
        <v>-30.401463820000004</v>
      </c>
      <c r="F98" s="11">
        <v>-504.27741985</v>
      </c>
      <c r="G98" s="11">
        <v>511.97070359000003</v>
      </c>
      <c r="H98" s="11">
        <f t="shared" si="62"/>
        <v>78.491985250000027</v>
      </c>
      <c r="I98" s="11">
        <v>-127.28914204</v>
      </c>
      <c r="J98" s="11">
        <v>128.48599794</v>
      </c>
      <c r="K98" s="11">
        <v>165.96970623000001</v>
      </c>
      <c r="L98" s="11">
        <v>-88.674576879999989</v>
      </c>
      <c r="M98" s="11">
        <v>-143.75324064000003</v>
      </c>
      <c r="N98" s="9">
        <v>84</v>
      </c>
    </row>
    <row r="99" spans="1:14" ht="12.95" customHeight="1" x14ac:dyDescent="0.2">
      <c r="A99" s="8">
        <v>85</v>
      </c>
      <c r="B99" s="10" t="s">
        <v>79</v>
      </c>
      <c r="C99" s="11">
        <f>C100+C101+C102+C103</f>
        <v>4741.1435316799998</v>
      </c>
      <c r="D99" s="11">
        <f t="shared" ref="D99:G99" si="63">D100+D101+D102+D103</f>
        <v>-768.17134610999994</v>
      </c>
      <c r="E99" s="11">
        <f t="shared" si="63"/>
        <v>-211.36602574999998</v>
      </c>
      <c r="F99" s="11">
        <f t="shared" si="63"/>
        <v>3944.8553436100001</v>
      </c>
      <c r="G99" s="11">
        <f t="shared" si="63"/>
        <v>1775.8255599300003</v>
      </c>
      <c r="H99" s="11">
        <f>H100+H101+H102+H103</f>
        <v>5806.9124540600005</v>
      </c>
      <c r="I99" s="11">
        <f t="shared" ref="I99:M99" si="64">I100+I101+I102+I103</f>
        <v>821.56565477999993</v>
      </c>
      <c r="J99" s="11">
        <f t="shared" si="64"/>
        <v>2077.1175521699997</v>
      </c>
      <c r="K99" s="11">
        <f t="shared" si="64"/>
        <v>1278.61450552</v>
      </c>
      <c r="L99" s="11">
        <f t="shared" si="64"/>
        <v>1629.61474159</v>
      </c>
      <c r="M99" s="11">
        <f t="shared" si="64"/>
        <v>759.55749175000005</v>
      </c>
      <c r="N99" s="9">
        <v>85</v>
      </c>
    </row>
    <row r="100" spans="1:14" ht="12.95" customHeight="1" x14ac:dyDescent="0.2">
      <c r="A100" s="8">
        <v>86</v>
      </c>
      <c r="B100" s="10" t="s">
        <v>80</v>
      </c>
      <c r="C100" s="11">
        <f t="shared" si="61"/>
        <v>202.71569181999996</v>
      </c>
      <c r="D100" s="11">
        <v>73.843785560000001</v>
      </c>
      <c r="E100" s="11">
        <v>53.830913129999992</v>
      </c>
      <c r="F100" s="11">
        <v>76.621130369999989</v>
      </c>
      <c r="G100" s="11">
        <v>-1.58013724</v>
      </c>
      <c r="H100" s="11">
        <f t="shared" si="62"/>
        <v>111.61427804999998</v>
      </c>
      <c r="I100" s="11">
        <v>-87.674777120000016</v>
      </c>
      <c r="J100" s="11">
        <v>73.240314589999997</v>
      </c>
      <c r="K100" s="11">
        <v>48.85885304</v>
      </c>
      <c r="L100" s="11">
        <v>77.189887540000001</v>
      </c>
      <c r="M100" s="11">
        <v>-204.37419013000002</v>
      </c>
      <c r="N100" s="9">
        <v>86</v>
      </c>
    </row>
    <row r="101" spans="1:14" ht="12.95" customHeight="1" x14ac:dyDescent="0.2">
      <c r="A101" s="8">
        <v>87</v>
      </c>
      <c r="B101" s="10" t="s">
        <v>81</v>
      </c>
      <c r="C101" s="11">
        <f t="shared" si="61"/>
        <v>2253.7791999100004</v>
      </c>
      <c r="D101" s="11">
        <v>-1101.87349752</v>
      </c>
      <c r="E101" s="11">
        <v>163.75028150000003</v>
      </c>
      <c r="F101" s="11">
        <v>412.26568186999998</v>
      </c>
      <c r="G101" s="11">
        <v>2779.6367340600004</v>
      </c>
      <c r="H101" s="11">
        <f t="shared" si="62"/>
        <v>3913.4795819299998</v>
      </c>
      <c r="I101" s="11">
        <v>360.99862588999997</v>
      </c>
      <c r="J101" s="11">
        <v>1102.0211704099997</v>
      </c>
      <c r="K101" s="11">
        <v>1229.63539124</v>
      </c>
      <c r="L101" s="11">
        <v>1220.82439439</v>
      </c>
      <c r="M101" s="11">
        <v>-842.96426254000016</v>
      </c>
      <c r="N101" s="9">
        <v>87</v>
      </c>
    </row>
    <row r="102" spans="1:14" ht="12.95" customHeight="1" x14ac:dyDescent="0.2">
      <c r="A102" s="8">
        <v>88</v>
      </c>
      <c r="B102" s="10" t="s">
        <v>82</v>
      </c>
      <c r="C102" s="11">
        <f t="shared" si="61"/>
        <v>1613.5054717499997</v>
      </c>
      <c r="D102" s="11">
        <v>292.85729367000005</v>
      </c>
      <c r="E102" s="11">
        <v>-436.97191261</v>
      </c>
      <c r="F102" s="11">
        <v>2305.7125314899999</v>
      </c>
      <c r="G102" s="11">
        <v>-548.09244079999996</v>
      </c>
      <c r="H102" s="11">
        <f t="shared" si="62"/>
        <v>1905.59796181</v>
      </c>
      <c r="I102" s="11">
        <v>697.53195540000002</v>
      </c>
      <c r="J102" s="11">
        <v>1007.15451679</v>
      </c>
      <c r="K102" s="11">
        <v>-0.41729620000000001</v>
      </c>
      <c r="L102" s="11">
        <v>201.32878582000001</v>
      </c>
      <c r="M102" s="11">
        <v>1731.8548876600003</v>
      </c>
      <c r="N102" s="9">
        <v>88</v>
      </c>
    </row>
    <row r="103" spans="1:14" ht="12.95" customHeight="1" x14ac:dyDescent="0.2">
      <c r="A103" s="8">
        <v>89</v>
      </c>
      <c r="B103" s="10" t="s">
        <v>83</v>
      </c>
      <c r="C103" s="11">
        <f t="shared" si="61"/>
        <v>671.14316819999999</v>
      </c>
      <c r="D103" s="11">
        <v>-32.998927819999999</v>
      </c>
      <c r="E103" s="11">
        <v>8.0246922300000048</v>
      </c>
      <c r="F103" s="11">
        <v>1150.25599988</v>
      </c>
      <c r="G103" s="11">
        <v>-454.13859609000002</v>
      </c>
      <c r="H103" s="11">
        <f t="shared" si="62"/>
        <v>-123.77936772999999</v>
      </c>
      <c r="I103" s="11">
        <v>-149.29014939000001</v>
      </c>
      <c r="J103" s="11">
        <v>-105.29844962</v>
      </c>
      <c r="K103" s="11">
        <v>0.53755744000000005</v>
      </c>
      <c r="L103" s="11">
        <v>130.27167384000001</v>
      </c>
      <c r="M103" s="11">
        <v>75.041056759999975</v>
      </c>
      <c r="N103" s="9">
        <v>89</v>
      </c>
    </row>
    <row r="104" spans="1:14" ht="14.1" customHeight="1" x14ac:dyDescent="0.2">
      <c r="A104" s="8">
        <v>90</v>
      </c>
      <c r="B104" s="10" t="s">
        <v>84</v>
      </c>
      <c r="C104" s="14">
        <f t="shared" si="61"/>
        <v>1087.13155207</v>
      </c>
      <c r="D104" s="14">
        <v>793.65328519999991</v>
      </c>
      <c r="E104" s="14">
        <v>44.957556259999997</v>
      </c>
      <c r="F104" s="14">
        <v>679.02086537000002</v>
      </c>
      <c r="G104" s="14">
        <v>-430.50015475999999</v>
      </c>
      <c r="H104" s="14">
        <f t="shared" si="62"/>
        <v>1919.6061515799995</v>
      </c>
      <c r="I104" s="14">
        <v>-804.56250636000004</v>
      </c>
      <c r="J104" s="14">
        <v>780.96892233999984</v>
      </c>
      <c r="K104" s="14">
        <v>2387.89572112</v>
      </c>
      <c r="L104" s="14">
        <v>-444.69598552000002</v>
      </c>
      <c r="M104" s="14">
        <v>1.6317190100000001</v>
      </c>
      <c r="N104" s="9">
        <v>90</v>
      </c>
    </row>
    <row r="105" spans="1:14" ht="15.95" customHeight="1" x14ac:dyDescent="0.2">
      <c r="A105" s="8">
        <v>91</v>
      </c>
      <c r="B105" s="10" t="s">
        <v>85</v>
      </c>
      <c r="C105" s="12">
        <f t="shared" ref="C105:M105" si="65">-C14-C78</f>
        <v>990.34646540000267</v>
      </c>
      <c r="D105" s="12">
        <f t="shared" si="65"/>
        <v>-337.20629371000086</v>
      </c>
      <c r="E105" s="12">
        <f t="shared" si="65"/>
        <v>745.31306498000004</v>
      </c>
      <c r="F105" s="12">
        <f t="shared" si="65"/>
        <v>-171.3762802100016</v>
      </c>
      <c r="G105" s="12">
        <f t="shared" si="65"/>
        <v>753.61597434000032</v>
      </c>
      <c r="H105" s="12">
        <f t="shared" si="65"/>
        <v>-3999.2049160599991</v>
      </c>
      <c r="I105" s="12">
        <f t="shared" si="65"/>
        <v>-1200.1686361799977</v>
      </c>
      <c r="J105" s="12">
        <f t="shared" si="65"/>
        <v>-1068.2198941399997</v>
      </c>
      <c r="K105" s="12">
        <f t="shared" si="65"/>
        <v>-391.78302001000475</v>
      </c>
      <c r="L105" s="12">
        <f t="shared" si="65"/>
        <v>-1339.0333657300007</v>
      </c>
      <c r="M105" s="12">
        <f t="shared" si="65"/>
        <v>-873.53907951999975</v>
      </c>
      <c r="N105" s="9">
        <v>91</v>
      </c>
    </row>
    <row r="106" spans="1:14" ht="6" customHeight="1" x14ac:dyDescent="0.2">
      <c r="A106" s="15"/>
      <c r="B106" s="16"/>
      <c r="C106" s="28"/>
      <c r="D106" s="28"/>
      <c r="E106" s="28"/>
      <c r="F106" s="28"/>
      <c r="G106" s="28"/>
      <c r="H106" s="28"/>
      <c r="I106" s="16"/>
      <c r="J106" s="16"/>
      <c r="K106" s="16"/>
      <c r="L106" s="16"/>
      <c r="M106" s="16"/>
      <c r="N106" s="17"/>
    </row>
    <row r="107" spans="1:14" ht="6" customHeight="1" x14ac:dyDescent="0.2">
      <c r="B107" s="27"/>
      <c r="C107" s="29"/>
      <c r="D107" s="29"/>
      <c r="E107" s="29"/>
      <c r="F107" s="29"/>
      <c r="G107" s="29"/>
      <c r="H107" s="29"/>
    </row>
    <row r="108" spans="1:14" ht="12.75" customHeight="1" x14ac:dyDescent="0.2">
      <c r="A108" s="21" t="s">
        <v>88</v>
      </c>
      <c r="C108" s="23"/>
      <c r="D108" s="23"/>
      <c r="E108" s="23"/>
      <c r="F108" s="23"/>
      <c r="G108" s="23"/>
      <c r="H108" s="23"/>
    </row>
    <row r="109" spans="1:14" ht="12.75" customHeight="1" x14ac:dyDescent="0.2">
      <c r="A109" s="21" t="s">
        <v>91</v>
      </c>
      <c r="C109" s="23"/>
      <c r="D109" s="23"/>
      <c r="E109" s="23"/>
      <c r="F109" s="23"/>
      <c r="G109" s="23"/>
      <c r="H109" s="23"/>
    </row>
    <row r="110" spans="1:14" ht="12.75" customHeight="1" x14ac:dyDescent="0.2">
      <c r="A110" s="65" t="s">
        <v>9</v>
      </c>
      <c r="C110" s="23"/>
      <c r="D110" s="23"/>
      <c r="E110" s="23"/>
      <c r="F110" s="23"/>
      <c r="G110" s="23"/>
      <c r="H110" s="23"/>
    </row>
    <row r="111" spans="1:14" ht="12.75" customHeight="1" x14ac:dyDescent="0.2">
      <c r="A111" s="65" t="s">
        <v>10</v>
      </c>
      <c r="C111" s="23"/>
      <c r="D111" s="23"/>
      <c r="E111" s="23"/>
      <c r="F111" s="23"/>
      <c r="G111" s="23"/>
      <c r="H111" s="23"/>
    </row>
    <row r="112" spans="1:14" ht="12.75" customHeight="1" x14ac:dyDescent="0.2">
      <c r="A112" s="66" t="s">
        <v>14</v>
      </c>
      <c r="C112" s="23"/>
      <c r="D112" s="23"/>
      <c r="E112" s="23"/>
      <c r="F112" s="23"/>
      <c r="G112" s="23"/>
      <c r="H112" s="23"/>
    </row>
    <row r="113" spans="3:8" ht="12.75" customHeight="1" x14ac:dyDescent="0.2">
      <c r="C113" s="23"/>
      <c r="D113" s="23"/>
      <c r="E113" s="23"/>
      <c r="F113" s="23"/>
      <c r="G113" s="23"/>
      <c r="H113" s="23"/>
    </row>
    <row r="114" spans="3:8" ht="12.75" customHeight="1" x14ac:dyDescent="0.2">
      <c r="C114" s="23"/>
      <c r="D114" s="23"/>
      <c r="E114" s="23"/>
      <c r="F114" s="23"/>
      <c r="G114" s="23"/>
      <c r="H114" s="23"/>
    </row>
    <row r="115" spans="3:8" ht="12.75" customHeight="1" x14ac:dyDescent="0.2">
      <c r="C115" s="23"/>
      <c r="D115" s="23"/>
      <c r="E115" s="23"/>
      <c r="F115" s="23"/>
      <c r="G115" s="23"/>
      <c r="H115" s="23"/>
    </row>
    <row r="116" spans="3:8" ht="12.75" customHeight="1" x14ac:dyDescent="0.2">
      <c r="C116" s="23"/>
      <c r="D116" s="23"/>
      <c r="E116" s="23"/>
      <c r="F116" s="23"/>
      <c r="G116" s="23"/>
      <c r="H116" s="23"/>
    </row>
    <row r="117" spans="3:8" ht="12.75" customHeight="1" x14ac:dyDescent="0.2">
      <c r="C117" s="23"/>
      <c r="D117" s="23"/>
      <c r="E117" s="23"/>
      <c r="F117" s="23"/>
      <c r="G117" s="23"/>
      <c r="H117" s="23"/>
    </row>
    <row r="118" spans="3:8" ht="12.75" customHeight="1" x14ac:dyDescent="0.2">
      <c r="C118" s="23"/>
      <c r="D118" s="23"/>
      <c r="E118" s="23"/>
      <c r="F118" s="23"/>
      <c r="G118" s="23"/>
      <c r="H118" s="23"/>
    </row>
    <row r="119" spans="3:8" ht="12.75" customHeight="1" x14ac:dyDescent="0.2">
      <c r="C119" s="22"/>
      <c r="D119" s="22"/>
      <c r="E119" s="22"/>
      <c r="F119" s="22"/>
      <c r="G119" s="22"/>
      <c r="H119" s="22"/>
    </row>
    <row r="120" spans="3:8" ht="12.75" customHeight="1" x14ac:dyDescent="0.2">
      <c r="C120" s="24"/>
      <c r="D120" s="24"/>
      <c r="E120" s="24"/>
      <c r="F120" s="24"/>
      <c r="G120" s="24"/>
      <c r="H120" s="24"/>
    </row>
    <row r="121" spans="3:8" ht="12.75" customHeight="1" x14ac:dyDescent="0.2">
      <c r="C121" s="24"/>
      <c r="D121" s="24"/>
      <c r="E121" s="24"/>
      <c r="F121" s="24"/>
      <c r="G121" s="24"/>
      <c r="H121" s="24"/>
    </row>
    <row r="122" spans="3:8" ht="12.75" customHeight="1" x14ac:dyDescent="0.2">
      <c r="C122" s="24"/>
      <c r="D122" s="24"/>
      <c r="E122" s="24"/>
      <c r="F122" s="24"/>
      <c r="G122" s="24"/>
      <c r="H122" s="24"/>
    </row>
    <row r="123" spans="3:8" ht="12.75" customHeight="1" x14ac:dyDescent="0.2">
      <c r="C123" s="24"/>
      <c r="D123" s="24"/>
      <c r="E123" s="24"/>
      <c r="F123" s="24"/>
      <c r="G123" s="24"/>
      <c r="H123" s="24"/>
    </row>
    <row r="124" spans="3:8" ht="12.75" customHeight="1" x14ac:dyDescent="0.2">
      <c r="C124" s="24"/>
      <c r="D124" s="24"/>
      <c r="E124" s="24"/>
      <c r="F124" s="24"/>
      <c r="G124" s="24"/>
      <c r="H124" s="24"/>
    </row>
    <row r="125" spans="3:8" ht="12.75" customHeight="1" x14ac:dyDescent="0.2">
      <c r="C125" s="22"/>
      <c r="D125" s="22"/>
      <c r="E125" s="22"/>
      <c r="F125" s="22"/>
      <c r="G125" s="22"/>
      <c r="H125" s="22"/>
    </row>
    <row r="126" spans="3:8" ht="12.75" customHeight="1" x14ac:dyDescent="0.2">
      <c r="C126" s="24"/>
      <c r="D126" s="24"/>
      <c r="E126" s="24"/>
      <c r="F126" s="24"/>
      <c r="G126" s="24"/>
      <c r="H126" s="24"/>
    </row>
    <row r="127" spans="3:8" ht="12.75" customHeight="1" x14ac:dyDescent="0.2">
      <c r="C127" s="22"/>
      <c r="D127" s="22"/>
      <c r="E127" s="22"/>
      <c r="F127" s="22"/>
      <c r="G127" s="22"/>
      <c r="H127" s="22"/>
    </row>
    <row r="128" spans="3:8" ht="12.75" customHeight="1" x14ac:dyDescent="0.2">
      <c r="C128" s="25"/>
      <c r="D128" s="25"/>
      <c r="E128" s="25"/>
      <c r="F128" s="25"/>
      <c r="G128" s="25"/>
      <c r="H128" s="25"/>
    </row>
    <row r="129" spans="3:8" ht="12.75" customHeight="1" x14ac:dyDescent="0.2">
      <c r="C129" s="24"/>
      <c r="D129" s="24"/>
      <c r="E129" s="24"/>
      <c r="F129" s="24"/>
      <c r="G129" s="24"/>
      <c r="H129" s="24"/>
    </row>
    <row r="130" spans="3:8" ht="12.75" customHeight="1" x14ac:dyDescent="0.2">
      <c r="C130" s="26"/>
      <c r="D130" s="26"/>
      <c r="E130" s="26"/>
      <c r="F130" s="26"/>
      <c r="G130" s="26"/>
      <c r="H130" s="26"/>
    </row>
    <row r="131" spans="3:8" ht="12.75" customHeight="1" x14ac:dyDescent="0.2">
      <c r="C131" s="24"/>
      <c r="D131" s="24"/>
      <c r="E131" s="24"/>
      <c r="F131" s="24"/>
      <c r="G131" s="24"/>
      <c r="H131" s="24"/>
    </row>
    <row r="132" spans="3:8" ht="12.75" customHeight="1" x14ac:dyDescent="0.2">
      <c r="C132" s="27"/>
      <c r="D132" s="27"/>
      <c r="E132" s="27"/>
      <c r="F132" s="27"/>
      <c r="G132" s="27"/>
      <c r="H132" s="27"/>
    </row>
    <row r="133" spans="3:8" ht="12.75" customHeight="1" x14ac:dyDescent="0.2">
      <c r="C133" s="25"/>
      <c r="D133" s="25"/>
      <c r="E133" s="25"/>
      <c r="F133" s="25"/>
      <c r="G133" s="25"/>
      <c r="H133" s="25"/>
    </row>
    <row r="134" spans="3:8" ht="12.75" customHeight="1" x14ac:dyDescent="0.2">
      <c r="C134" s="22"/>
      <c r="D134" s="22"/>
      <c r="E134" s="22"/>
      <c r="F134" s="22"/>
      <c r="G134" s="22"/>
      <c r="H134" s="22"/>
    </row>
    <row r="135" spans="3:8" ht="12.75" customHeight="1" x14ac:dyDescent="0.2">
      <c r="C135" s="26"/>
      <c r="D135" s="26"/>
      <c r="E135" s="26"/>
      <c r="F135" s="26"/>
      <c r="G135" s="26"/>
      <c r="H135" s="26"/>
    </row>
    <row r="136" spans="3:8" ht="12.75" customHeight="1" x14ac:dyDescent="0.2">
      <c r="C136" s="22"/>
      <c r="D136" s="22"/>
      <c r="E136" s="22"/>
      <c r="F136" s="22"/>
      <c r="G136" s="22"/>
      <c r="H136" s="22"/>
    </row>
    <row r="137" spans="3:8" ht="12.75" customHeight="1" x14ac:dyDescent="0.2">
      <c r="C137" s="22"/>
    </row>
    <row r="138" spans="3:8" ht="12.75" customHeight="1" x14ac:dyDescent="0.2">
      <c r="C138" s="22"/>
    </row>
    <row r="139" spans="3:8" ht="12.75" customHeight="1" x14ac:dyDescent="0.2">
      <c r="C139" s="22"/>
    </row>
    <row r="140" spans="3:8" ht="12.75" customHeight="1" x14ac:dyDescent="0.2">
      <c r="C140" s="22"/>
    </row>
    <row r="141" spans="3:8" ht="12.75" customHeight="1" x14ac:dyDescent="0.2">
      <c r="C141" s="22"/>
    </row>
    <row r="142" spans="3:8" ht="12.75" customHeight="1" x14ac:dyDescent="0.2">
      <c r="C142" s="22"/>
    </row>
    <row r="143" spans="3:8" ht="12.75" customHeight="1" x14ac:dyDescent="0.2">
      <c r="C143" s="22"/>
    </row>
    <row r="144" spans="3:8" ht="12.75" customHeight="1" x14ac:dyDescent="0.2">
      <c r="C144" s="22"/>
    </row>
    <row r="145" spans="3:3" ht="12.75" customHeight="1" x14ac:dyDescent="0.2">
      <c r="C145" s="22"/>
    </row>
    <row r="146" spans="3:3" ht="12.75" customHeight="1" x14ac:dyDescent="0.2">
      <c r="C146" s="22"/>
    </row>
    <row r="147" spans="3:3" ht="12.75" customHeight="1" x14ac:dyDescent="0.2">
      <c r="C147" s="22"/>
    </row>
    <row r="148" spans="3:3" ht="12.75" customHeight="1" x14ac:dyDescent="0.2">
      <c r="C148" s="22"/>
    </row>
    <row r="149" spans="3:3" ht="12.75" customHeight="1" x14ac:dyDescent="0.2">
      <c r="C149" s="22"/>
    </row>
    <row r="150" spans="3:3" ht="12.75" customHeight="1" x14ac:dyDescent="0.2">
      <c r="C150" s="22"/>
    </row>
    <row r="151" spans="3:3" ht="12.75" customHeight="1" x14ac:dyDescent="0.2">
      <c r="C151" s="22"/>
    </row>
    <row r="152" spans="3:3" ht="12.75" customHeight="1" x14ac:dyDescent="0.2">
      <c r="C152" s="22"/>
    </row>
    <row r="153" spans="3:3" ht="12.75" customHeight="1" x14ac:dyDescent="0.2">
      <c r="C153" s="22"/>
    </row>
    <row r="154" spans="3:3" ht="12.75" customHeight="1" x14ac:dyDescent="0.2">
      <c r="C154" s="22"/>
    </row>
    <row r="155" spans="3:3" ht="12.75" customHeight="1" x14ac:dyDescent="0.2">
      <c r="C155" s="22"/>
    </row>
    <row r="156" spans="3:3" ht="12.75" customHeight="1" x14ac:dyDescent="0.2">
      <c r="C156" s="22"/>
    </row>
    <row r="157" spans="3:3" ht="12.75" customHeight="1" x14ac:dyDescent="0.2">
      <c r="C157" s="22"/>
    </row>
    <row r="158" spans="3:3" ht="12.75" customHeight="1" x14ac:dyDescent="0.2">
      <c r="C158" s="22"/>
    </row>
    <row r="159" spans="3:3" ht="12.75" customHeight="1" x14ac:dyDescent="0.2">
      <c r="C159" s="22"/>
    </row>
    <row r="160" spans="3:3" ht="12.75" customHeight="1" x14ac:dyDescent="0.2">
      <c r="C160" s="22"/>
    </row>
    <row r="161" spans="3:3" ht="12.75" customHeight="1" x14ac:dyDescent="0.2">
      <c r="C161" s="22"/>
    </row>
    <row r="162" spans="3:3" ht="12.75" customHeight="1" x14ac:dyDescent="0.2">
      <c r="C162" s="22"/>
    </row>
    <row r="163" spans="3:3" ht="12.75" customHeight="1" x14ac:dyDescent="0.2">
      <c r="C163" s="22"/>
    </row>
    <row r="164" spans="3:3" ht="12.75" customHeight="1" x14ac:dyDescent="0.2">
      <c r="C164" s="22"/>
    </row>
    <row r="165" spans="3:3" ht="12.75" customHeight="1" x14ac:dyDescent="0.2">
      <c r="C165" s="22"/>
    </row>
    <row r="166" spans="3:3" ht="12.75" customHeight="1" x14ac:dyDescent="0.2">
      <c r="C166" s="22"/>
    </row>
    <row r="167" spans="3:3" ht="12.75" customHeight="1" x14ac:dyDescent="0.2">
      <c r="C167" s="22"/>
    </row>
    <row r="168" spans="3:3" ht="12.75" customHeight="1" x14ac:dyDescent="0.2">
      <c r="C168" s="22"/>
    </row>
    <row r="169" spans="3:3" ht="12.75" customHeight="1" x14ac:dyDescent="0.2">
      <c r="C169" s="22"/>
    </row>
    <row r="170" spans="3:3" ht="12.75" customHeight="1" x14ac:dyDescent="0.2">
      <c r="C170" s="22"/>
    </row>
    <row r="171" spans="3:3" ht="12.75" customHeight="1" x14ac:dyDescent="0.2">
      <c r="C171" s="22"/>
    </row>
    <row r="172" spans="3:3" ht="12.75" customHeight="1" x14ac:dyDescent="0.2">
      <c r="C172" s="22"/>
    </row>
    <row r="173" spans="3:3" ht="12.75" customHeight="1" x14ac:dyDescent="0.2">
      <c r="C173" s="22"/>
    </row>
    <row r="174" spans="3:3" ht="12.75" customHeight="1" x14ac:dyDescent="0.2">
      <c r="C174" s="22"/>
    </row>
    <row r="175" spans="3:3" ht="12.75" customHeight="1" x14ac:dyDescent="0.2">
      <c r="C175" s="22"/>
    </row>
    <row r="176" spans="3:3" ht="12.75" customHeight="1" x14ac:dyDescent="0.2">
      <c r="C176" s="22"/>
    </row>
    <row r="177" spans="3:3" ht="12.75" customHeight="1" x14ac:dyDescent="0.2">
      <c r="C177" s="22"/>
    </row>
    <row r="178" spans="3:3" ht="12.75" customHeight="1" x14ac:dyDescent="0.2">
      <c r="C178" s="22"/>
    </row>
    <row r="179" spans="3:3" ht="12.75" customHeight="1" x14ac:dyDescent="0.2">
      <c r="C179" s="22"/>
    </row>
    <row r="180" spans="3:3" ht="12.75" customHeight="1" x14ac:dyDescent="0.2">
      <c r="C180" s="22"/>
    </row>
    <row r="181" spans="3:3" ht="12.75" customHeight="1" x14ac:dyDescent="0.2">
      <c r="C181" s="22"/>
    </row>
    <row r="182" spans="3:3" ht="12.75" customHeight="1" x14ac:dyDescent="0.2">
      <c r="C182" s="22"/>
    </row>
    <row r="183" spans="3:3" ht="12.75" customHeight="1" x14ac:dyDescent="0.2">
      <c r="C183" s="22"/>
    </row>
    <row r="184" spans="3:3" ht="12.75" customHeight="1" x14ac:dyDescent="0.2">
      <c r="C184" s="22"/>
    </row>
    <row r="185" spans="3:3" ht="12.75" customHeight="1" x14ac:dyDescent="0.2">
      <c r="C185" s="22"/>
    </row>
    <row r="186" spans="3:3" ht="12.75" customHeight="1" x14ac:dyDescent="0.2">
      <c r="C186" s="22"/>
    </row>
    <row r="187" spans="3:3" ht="12.75" customHeight="1" x14ac:dyDescent="0.2">
      <c r="C187" s="22"/>
    </row>
    <row r="188" spans="3:3" ht="12.75" customHeight="1" x14ac:dyDescent="0.2">
      <c r="C188" s="22"/>
    </row>
    <row r="189" spans="3:3" ht="12.75" customHeight="1" x14ac:dyDescent="0.2">
      <c r="C189" s="22"/>
    </row>
    <row r="190" spans="3:3" ht="12.75" customHeight="1" x14ac:dyDescent="0.2">
      <c r="C190" s="22"/>
    </row>
    <row r="191" spans="3:3" ht="12.75" customHeight="1" x14ac:dyDescent="0.2">
      <c r="C191" s="22"/>
    </row>
    <row r="192" spans="3:3" ht="12.75" customHeight="1" x14ac:dyDescent="0.2">
      <c r="C192" s="22"/>
    </row>
    <row r="193" spans="3:3" ht="12.75" customHeight="1" x14ac:dyDescent="0.2">
      <c r="C193" s="22"/>
    </row>
    <row r="194" spans="3:3" ht="12.75" customHeight="1" x14ac:dyDescent="0.2">
      <c r="C194" s="22"/>
    </row>
    <row r="195" spans="3:3" ht="12.75" customHeight="1" x14ac:dyDescent="0.2">
      <c r="C195" s="22"/>
    </row>
    <row r="196" spans="3:3" ht="12.75" customHeight="1" x14ac:dyDescent="0.2">
      <c r="C196" s="22"/>
    </row>
    <row r="197" spans="3:3" ht="12.75" customHeight="1" x14ac:dyDescent="0.2">
      <c r="C197" s="22"/>
    </row>
    <row r="198" spans="3:3" ht="12.75" customHeight="1" x14ac:dyDescent="0.2">
      <c r="C198" s="22"/>
    </row>
    <row r="199" spans="3:3" ht="12.75" customHeight="1" x14ac:dyDescent="0.2">
      <c r="C199" s="22"/>
    </row>
    <row r="200" spans="3:3" ht="12.75" customHeight="1" x14ac:dyDescent="0.2">
      <c r="C200" s="22"/>
    </row>
    <row r="201" spans="3:3" ht="12.75" customHeight="1" x14ac:dyDescent="0.2">
      <c r="C201" s="22"/>
    </row>
    <row r="202" spans="3:3" ht="12.75" customHeight="1" x14ac:dyDescent="0.2">
      <c r="C202" s="22"/>
    </row>
    <row r="203" spans="3:3" ht="12.75" customHeight="1" x14ac:dyDescent="0.2">
      <c r="C203" s="22"/>
    </row>
    <row r="204" spans="3:3" ht="12.75" customHeight="1" x14ac:dyDescent="0.2">
      <c r="C204" s="22"/>
    </row>
    <row r="205" spans="3:3" ht="12.75" customHeight="1" x14ac:dyDescent="0.2">
      <c r="C205" s="22"/>
    </row>
    <row r="206" spans="3:3" ht="12.75" customHeight="1" x14ac:dyDescent="0.2">
      <c r="C206" s="22"/>
    </row>
    <row r="207" spans="3:3" ht="12.75" customHeight="1" x14ac:dyDescent="0.2">
      <c r="C207" s="22"/>
    </row>
    <row r="208" spans="3:3" ht="12.75" customHeight="1" x14ac:dyDescent="0.2">
      <c r="C208" s="22"/>
    </row>
    <row r="209" spans="3:3" ht="12.75" customHeight="1" x14ac:dyDescent="0.2">
      <c r="C209" s="22"/>
    </row>
    <row r="210" spans="3:3" ht="12.75" customHeight="1" x14ac:dyDescent="0.2">
      <c r="C210" s="22"/>
    </row>
    <row r="211" spans="3:3" ht="12.75" customHeight="1" x14ac:dyDescent="0.2">
      <c r="C211" s="22"/>
    </row>
    <row r="212" spans="3:3" ht="12.75" customHeight="1" x14ac:dyDescent="0.2">
      <c r="C212" s="22"/>
    </row>
    <row r="213" spans="3:3" ht="12.75" customHeight="1" x14ac:dyDescent="0.2">
      <c r="C213" s="22"/>
    </row>
    <row r="214" spans="3:3" ht="12.75" customHeight="1" x14ac:dyDescent="0.2">
      <c r="C214" s="22"/>
    </row>
    <row r="215" spans="3:3" ht="12.75" customHeight="1" x14ac:dyDescent="0.2">
      <c r="C215" s="22"/>
    </row>
    <row r="216" spans="3:3" ht="12.75" customHeight="1" x14ac:dyDescent="0.2">
      <c r="C216" s="22"/>
    </row>
    <row r="217" spans="3:3" ht="12.75" customHeight="1" x14ac:dyDescent="0.2">
      <c r="C217" s="22"/>
    </row>
    <row r="218" spans="3:3" ht="12.75" customHeight="1" x14ac:dyDescent="0.2">
      <c r="C218" s="22"/>
    </row>
    <row r="219" spans="3:3" ht="12.75" customHeight="1" x14ac:dyDescent="0.2">
      <c r="C219" s="22"/>
    </row>
    <row r="220" spans="3:3" ht="12.75" customHeight="1" x14ac:dyDescent="0.2">
      <c r="C220" s="22"/>
    </row>
    <row r="221" spans="3:3" ht="12.75" customHeight="1" x14ac:dyDescent="0.2">
      <c r="C221" s="22"/>
    </row>
    <row r="222" spans="3:3" ht="12.75" customHeight="1" x14ac:dyDescent="0.2">
      <c r="C222" s="22"/>
    </row>
    <row r="223" spans="3:3" ht="12.75" customHeight="1" x14ac:dyDescent="0.2">
      <c r="C223" s="22"/>
    </row>
    <row r="224" spans="3:3" ht="12.75" customHeight="1" x14ac:dyDescent="0.2">
      <c r="C224" s="22"/>
    </row>
    <row r="225" spans="3:3" ht="12.75" customHeight="1" x14ac:dyDescent="0.2">
      <c r="C225" s="22"/>
    </row>
    <row r="226" spans="3:3" ht="12.75" customHeight="1" x14ac:dyDescent="0.2">
      <c r="C226" s="22"/>
    </row>
    <row r="227" spans="3:3" ht="12.75" customHeight="1" x14ac:dyDescent="0.2">
      <c r="C227" s="22"/>
    </row>
    <row r="228" spans="3:3" ht="12.75" customHeight="1" x14ac:dyDescent="0.2">
      <c r="C228" s="22"/>
    </row>
    <row r="229" spans="3:3" ht="12.75" customHeight="1" x14ac:dyDescent="0.2">
      <c r="C229" s="22"/>
    </row>
    <row r="230" spans="3:3" ht="12.75" customHeight="1" x14ac:dyDescent="0.2">
      <c r="C230" s="22"/>
    </row>
    <row r="231" spans="3:3" ht="12.75" customHeight="1" x14ac:dyDescent="0.2">
      <c r="C231" s="22"/>
    </row>
    <row r="232" spans="3:3" ht="12.75" customHeight="1" x14ac:dyDescent="0.2">
      <c r="C232" s="22"/>
    </row>
    <row r="233" spans="3:3" ht="12.75" customHeight="1" x14ac:dyDescent="0.2">
      <c r="C233" s="22"/>
    </row>
    <row r="234" spans="3:3" ht="12.75" customHeight="1" x14ac:dyDescent="0.2">
      <c r="C234" s="22"/>
    </row>
    <row r="235" spans="3:3" ht="12.75" customHeight="1" x14ac:dyDescent="0.2">
      <c r="C235" s="22"/>
    </row>
    <row r="236" spans="3:3" ht="12.75" customHeight="1" x14ac:dyDescent="0.2">
      <c r="C236" s="22"/>
    </row>
    <row r="237" spans="3:3" ht="12.75" customHeight="1" x14ac:dyDescent="0.2">
      <c r="C237" s="22"/>
    </row>
    <row r="238" spans="3:3" ht="12.75" customHeight="1" x14ac:dyDescent="0.2">
      <c r="C238" s="22"/>
    </row>
    <row r="239" spans="3:3" ht="12.75" customHeight="1" x14ac:dyDescent="0.2">
      <c r="C239" s="22"/>
    </row>
    <row r="240" spans="3:3" ht="12.75" customHeight="1" x14ac:dyDescent="0.2">
      <c r="C240" s="22"/>
    </row>
    <row r="241" spans="3:3" ht="12.75" customHeight="1" x14ac:dyDescent="0.2">
      <c r="C241" s="22"/>
    </row>
    <row r="242" spans="3:3" ht="12.75" customHeight="1" x14ac:dyDescent="0.2">
      <c r="C242" s="22"/>
    </row>
    <row r="243" spans="3:3" ht="12.75" customHeight="1" x14ac:dyDescent="0.2">
      <c r="C243" s="22"/>
    </row>
  </sheetData>
  <mergeCells count="19">
    <mergeCell ref="A1:G1"/>
    <mergeCell ref="H1:N1"/>
    <mergeCell ref="A2:G2"/>
    <mergeCell ref="H2:N2"/>
    <mergeCell ref="A3:G3"/>
    <mergeCell ref="H3:N3"/>
    <mergeCell ref="A8:A12"/>
    <mergeCell ref="C8:G8"/>
    <mergeCell ref="H8:M8"/>
    <mergeCell ref="N8:N12"/>
    <mergeCell ref="C9:G9"/>
    <mergeCell ref="H9:M9"/>
    <mergeCell ref="C10:G10"/>
    <mergeCell ref="H10:L10"/>
    <mergeCell ref="C11:C12"/>
    <mergeCell ref="D11:G11"/>
    <mergeCell ref="H11:H12"/>
    <mergeCell ref="I11:L11"/>
    <mergeCell ref="M11:M12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  <ignoredErrors>
    <ignoredError sqref="C29:H29 C47:G62 C69:H86 H62 H47 C90:H9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 RCN</vt:lpstr>
      <vt:lpstr>'Cuadro 3 RCN'!Área_de_impresión</vt:lpstr>
      <vt:lpstr>'Cuadro 3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2023-09-18T16:14:34Z</cp:lastPrinted>
  <dcterms:created xsi:type="dcterms:W3CDTF">2018-11-21T20:09:16Z</dcterms:created>
  <dcterms:modified xsi:type="dcterms:W3CDTF">2023-09-18T22:10:10Z</dcterms:modified>
</cp:coreProperties>
</file>